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320" windowHeight="15015" activeTab="2"/>
  </bookViews>
  <sheets>
    <sheet name="Main" sheetId="1" r:id="rId1"/>
    <sheet name="VBMP" sheetId="2" r:id="rId2"/>
    <sheet name="QBMP" sheetId="3" r:id="rId3"/>
  </sheets>
  <definedNames>
    <definedName name="I_rate" localSheetId="2">#REF!</definedName>
    <definedName name="I_rate">#REF!</definedName>
    <definedName name="_xlnm.Print_Area" localSheetId="0">'Main'!$B$2:$I$36</definedName>
    <definedName name="_xlnm.Print_Area" localSheetId="2">'QBMP'!$B$2:$N$43</definedName>
    <definedName name="_xlnm.Print_Area" localSheetId="1">'VBMP'!$B$2:$N$43</definedName>
  </definedNames>
  <calcPr fullCalcOnLoad="1"/>
</workbook>
</file>

<file path=xl/sharedStrings.xml><?xml version="1.0" encoding="utf-8"?>
<sst xmlns="http://schemas.openxmlformats.org/spreadsheetml/2006/main" count="77" uniqueCount="52">
  <si>
    <t>acres</t>
  </si>
  <si>
    <t xml:space="preserve">Notes: </t>
  </si>
  <si>
    <t>Calculate the composite Runoff Coefficient, C for the BMP Tributary Area</t>
  </si>
  <si>
    <t>(in*ac)/ac</t>
  </si>
  <si>
    <t>Use the following equation based on the WEF/ASCE Method</t>
  </si>
  <si>
    <t>12 (in/ft)</t>
  </si>
  <si>
    <t>BMP Design Flow Rate</t>
  </si>
  <si>
    <t xml:space="preserve">   Legend:</t>
  </si>
  <si>
    <t xml:space="preserve">Required Entries    </t>
  </si>
  <si>
    <t xml:space="preserve">Calculated Cells     </t>
  </si>
  <si>
    <t>Company Name</t>
  </si>
  <si>
    <t>Date</t>
  </si>
  <si>
    <t>Designed by</t>
  </si>
  <si>
    <t>County/City Case No</t>
  </si>
  <si>
    <t>Company Project Number/Name</t>
  </si>
  <si>
    <t>Drainage Area Number/Name</t>
  </si>
  <si>
    <t xml:space="preserve">To verify which watershed your project is located within, visit </t>
  </si>
  <si>
    <t>www.rcflood.org/npdes</t>
  </si>
  <si>
    <t xml:space="preserve">and use the 'Locate my Watershed' tool </t>
  </si>
  <si>
    <t>Do not use these worksheets! Instead visit</t>
  </si>
  <si>
    <t>www.rcflood.org/npdes/developers.aspx</t>
  </si>
  <si>
    <t>To access worksheets applicable to your watershed</t>
  </si>
  <si>
    <t>Whitewater Watershed</t>
  </si>
  <si>
    <t>If your project is not located in the Whitewater Watershed,</t>
  </si>
  <si>
    <t>to access the worksheets for the Whitewater Watershed</t>
  </si>
  <si>
    <t>Determine the Impervious Area Ratio</t>
  </si>
  <si>
    <r>
      <rPr>
        <b/>
        <u val="single"/>
        <sz val="16"/>
        <rFont val="Calibri"/>
        <family val="2"/>
      </rPr>
      <t xml:space="preserve">Whitewater Watershed </t>
    </r>
    <r>
      <rPr>
        <sz val="12"/>
        <rFont val="Calibri"/>
        <family val="2"/>
      </rPr>
      <t xml:space="preserve">
BMP Design Volume, V</t>
    </r>
    <r>
      <rPr>
        <vertAlign val="subscript"/>
        <sz val="12"/>
        <rFont val="Calibri"/>
        <family val="2"/>
      </rPr>
      <t>BMP</t>
    </r>
    <r>
      <rPr>
        <sz val="10"/>
        <rFont val="Calibri"/>
        <family val="2"/>
      </rPr>
      <t xml:space="preserve">  (Rev. 06-2014)</t>
    </r>
  </si>
  <si>
    <r>
      <t>Calculate Impervious Area Ratio (I</t>
    </r>
    <r>
      <rPr>
        <vertAlign val="subscript"/>
        <sz val="12"/>
        <rFont val="Calibri"/>
        <family val="2"/>
      </rPr>
      <t>f</t>
    </r>
    <r>
      <rPr>
        <sz val="12"/>
        <rFont val="Calibri"/>
        <family val="2"/>
      </rPr>
      <t>)</t>
    </r>
  </si>
  <si>
    <r>
      <t>I</t>
    </r>
    <r>
      <rPr>
        <vertAlign val="subscript"/>
        <sz val="12"/>
        <rFont val="Calibri"/>
        <family val="2"/>
      </rPr>
      <t>f</t>
    </r>
    <r>
      <rPr>
        <sz val="12"/>
        <rFont val="Calibri"/>
        <family val="2"/>
      </rPr>
      <t xml:space="preserve"> =</t>
    </r>
  </si>
  <si>
    <r>
      <t>Determine Design Storage Volume, V</t>
    </r>
    <r>
      <rPr>
        <vertAlign val="subscript"/>
        <sz val="12"/>
        <rFont val="Calibri"/>
        <family val="2"/>
      </rPr>
      <t>BMP</t>
    </r>
  </si>
  <si>
    <r>
      <t>V</t>
    </r>
    <r>
      <rPr>
        <vertAlign val="subscript"/>
        <sz val="12"/>
        <rFont val="Calibri"/>
        <family val="2"/>
      </rPr>
      <t>u</t>
    </r>
    <r>
      <rPr>
        <sz val="12"/>
        <rFont val="Calibri"/>
        <family val="2"/>
      </rPr>
      <t xml:space="preserve"> = </t>
    </r>
  </si>
  <si>
    <r>
      <t>Calculate the design storage volume of the BMP, V</t>
    </r>
    <r>
      <rPr>
        <vertAlign val="subscript"/>
        <sz val="12"/>
        <rFont val="Calibri"/>
        <family val="2"/>
      </rPr>
      <t>BMP</t>
    </r>
    <r>
      <rPr>
        <sz val="12"/>
        <rFont val="Calibri"/>
        <family val="2"/>
      </rPr>
      <t>.</t>
    </r>
  </si>
  <si>
    <r>
      <t>V</t>
    </r>
    <r>
      <rPr>
        <vertAlign val="subscript"/>
        <sz val="12"/>
        <color indexed="8"/>
        <rFont val="Calibri"/>
        <family val="2"/>
      </rPr>
      <t>BMP</t>
    </r>
    <r>
      <rPr>
        <sz val="12"/>
        <color indexed="8"/>
        <rFont val="Calibri"/>
        <family val="2"/>
      </rPr>
      <t xml:space="preserve"> (ft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)=  </t>
    </r>
  </si>
  <si>
    <r>
      <t xml:space="preserve"> V</t>
    </r>
    <r>
      <rPr>
        <vertAlign val="subscript"/>
        <sz val="12"/>
        <rFont val="Calibri"/>
        <family val="2"/>
      </rPr>
      <t>U</t>
    </r>
    <r>
      <rPr>
        <sz val="12"/>
        <rFont val="Calibri"/>
        <family val="2"/>
      </rPr>
      <t xml:space="preserve"> (in-ac/ac) x A</t>
    </r>
    <r>
      <rPr>
        <vertAlign val="subscript"/>
        <sz val="12"/>
        <rFont val="Calibri"/>
        <family val="2"/>
      </rPr>
      <t>T</t>
    </r>
    <r>
      <rPr>
        <sz val="12"/>
        <rFont val="Calibri"/>
        <family val="2"/>
      </rPr>
      <t xml:space="preserve"> (ac) x 43,560 (ft</t>
    </r>
    <r>
      <rPr>
        <vertAlign val="superscript"/>
        <sz val="10"/>
        <rFont val="Calibri"/>
        <family val="2"/>
      </rPr>
      <t>2</t>
    </r>
    <r>
      <rPr>
        <sz val="12"/>
        <rFont val="Calibri"/>
        <family val="2"/>
      </rPr>
      <t>/ac)</t>
    </r>
  </si>
  <si>
    <r>
      <t>V</t>
    </r>
    <r>
      <rPr>
        <vertAlign val="subscript"/>
        <sz val="12"/>
        <rFont val="Calibri"/>
        <family val="2"/>
      </rPr>
      <t xml:space="preserve">BMP </t>
    </r>
    <r>
      <rPr>
        <sz val="12"/>
        <rFont val="Calibri"/>
        <family val="2"/>
      </rPr>
      <t>=</t>
    </r>
  </si>
  <si>
    <r>
      <t>ft</t>
    </r>
    <r>
      <rPr>
        <vertAlign val="superscript"/>
        <sz val="10"/>
        <rFont val="Calibri"/>
        <family val="2"/>
      </rPr>
      <t>3</t>
    </r>
  </si>
  <si>
    <r>
      <rPr>
        <b/>
        <u val="single"/>
        <sz val="16"/>
        <rFont val="Calibri"/>
        <family val="2"/>
      </rPr>
      <t xml:space="preserve">Whitewater Watershed </t>
    </r>
    <r>
      <rPr>
        <sz val="12"/>
        <rFont val="Calibri"/>
        <family val="2"/>
      </rPr>
      <t xml:space="preserve">
BMP Design Flow Rate, Q</t>
    </r>
    <r>
      <rPr>
        <vertAlign val="subscript"/>
        <sz val="12"/>
        <rFont val="Calibri"/>
        <family val="2"/>
      </rPr>
      <t>BMP</t>
    </r>
    <r>
      <rPr>
        <sz val="10"/>
        <rFont val="Calibri"/>
        <family val="2"/>
      </rPr>
      <t xml:space="preserve">  (Rev. 06-2014)</t>
    </r>
  </si>
  <si>
    <r>
      <t>Q</t>
    </r>
    <r>
      <rPr>
        <vertAlign val="subscript"/>
        <sz val="12"/>
        <rFont val="Calibri"/>
        <family val="2"/>
      </rPr>
      <t>BMP</t>
    </r>
    <r>
      <rPr>
        <sz val="12"/>
        <rFont val="Calibri"/>
        <family val="2"/>
      </rPr>
      <t xml:space="preserve"> = </t>
    </r>
  </si>
  <si>
    <t>I = Design Rainfall Intensity, 0.2 in/hr</t>
  </si>
  <si>
    <r>
      <t>V</t>
    </r>
    <r>
      <rPr>
        <vertAlign val="subscript"/>
        <sz val="10"/>
        <rFont val="Calibri"/>
        <family val="2"/>
      </rPr>
      <t>BMP</t>
    </r>
    <r>
      <rPr>
        <sz val="10"/>
        <rFont val="Calibri"/>
        <family val="2"/>
      </rPr>
      <t xml:space="preserve"> and Q</t>
    </r>
    <r>
      <rPr>
        <vertAlign val="subscript"/>
        <sz val="10"/>
        <rFont val="Calibri"/>
        <family val="2"/>
      </rPr>
      <t>BMP</t>
    </r>
    <r>
      <rPr>
        <sz val="10"/>
        <rFont val="Calibri"/>
        <family val="2"/>
      </rPr>
      <t xml:space="preserve"> worksheets</t>
    </r>
  </si>
  <si>
    <r>
      <t>These worksheets are to be used to determine the required 
Design Capture Volume (V</t>
    </r>
    <r>
      <rPr>
        <vertAlign val="subscript"/>
        <sz val="10"/>
        <rFont val="Calibri"/>
        <family val="2"/>
      </rPr>
      <t>BMP</t>
    </r>
    <r>
      <rPr>
        <sz val="10"/>
        <rFont val="Calibri"/>
        <family val="2"/>
      </rPr>
      <t>) 
or the 
Design Flow Rate (Q</t>
    </r>
    <r>
      <rPr>
        <vertAlign val="subscript"/>
        <sz val="10"/>
        <rFont val="Calibri"/>
        <family val="2"/>
      </rPr>
      <t>BMP</t>
    </r>
    <r>
      <rPr>
        <sz val="10"/>
        <rFont val="Calibri"/>
        <family val="2"/>
      </rPr>
      <t>) 
for BMPs in the Whitewater Watershed</t>
    </r>
  </si>
  <si>
    <r>
      <t xml:space="preserve">Use the </t>
    </r>
    <r>
      <rPr>
        <b/>
        <sz val="12"/>
        <color indexed="60"/>
        <rFont val="Calibri"/>
        <family val="2"/>
      </rPr>
      <t>tabs</t>
    </r>
    <r>
      <rPr>
        <b/>
        <sz val="12"/>
        <rFont val="Calibri"/>
        <family val="2"/>
      </rPr>
      <t xml:space="preserve"> across the bottom </t>
    </r>
  </si>
  <si>
    <r>
      <t>ft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/s</t>
    </r>
  </si>
  <si>
    <r>
      <t>C</t>
    </r>
    <r>
      <rPr>
        <vertAlign val="subscript"/>
        <sz val="12"/>
        <rFont val="Calibri"/>
        <family val="2"/>
      </rPr>
      <t>BMP</t>
    </r>
    <r>
      <rPr>
        <sz val="12"/>
        <rFont val="Calibri"/>
        <family val="2"/>
      </rPr>
      <t xml:space="preserve"> = </t>
    </r>
  </si>
  <si>
    <r>
      <t>Calculate V</t>
    </r>
    <r>
      <rPr>
        <vertAlign val="subscript"/>
        <sz val="12"/>
        <rFont val="Calibri"/>
        <family val="2"/>
      </rPr>
      <t>U</t>
    </r>
    <r>
      <rPr>
        <sz val="12"/>
        <rFont val="Calibri"/>
        <family val="2"/>
      </rPr>
      <t>, the 80% Unit Storage Volume   V</t>
    </r>
    <r>
      <rPr>
        <vertAlign val="subscript"/>
        <sz val="12"/>
        <rFont val="Calibri"/>
        <family val="2"/>
      </rPr>
      <t>U</t>
    </r>
    <r>
      <rPr>
        <sz val="12"/>
        <rFont val="Calibri"/>
        <family val="2"/>
      </rPr>
      <t>= 0.40 x C</t>
    </r>
    <r>
      <rPr>
        <vertAlign val="subscript"/>
        <sz val="12"/>
        <rFont val="Calibri"/>
        <family val="2"/>
      </rPr>
      <t>BMP</t>
    </r>
  </si>
  <si>
    <r>
      <t>C</t>
    </r>
    <r>
      <rPr>
        <vertAlign val="subscript"/>
        <sz val="12"/>
        <rFont val="Calibri"/>
        <family val="2"/>
      </rPr>
      <t>BMP</t>
    </r>
    <r>
      <rPr>
        <sz val="12"/>
        <rFont val="Calibri"/>
        <family val="2"/>
      </rPr>
      <t xml:space="preserve"> = 0.858I</t>
    </r>
    <r>
      <rPr>
        <vertAlign val="subscript"/>
        <sz val="12"/>
        <rFont val="Calibri"/>
        <family val="2"/>
      </rPr>
      <t>f</t>
    </r>
    <r>
      <rPr>
        <vertAlign val="superscript"/>
        <sz val="12"/>
        <rFont val="Calibri"/>
        <family val="2"/>
      </rPr>
      <t xml:space="preserve">3 </t>
    </r>
    <r>
      <rPr>
        <sz val="12"/>
        <rFont val="Calibri"/>
        <family val="2"/>
      </rPr>
      <t>- 0.78I</t>
    </r>
    <r>
      <rPr>
        <vertAlign val="subscript"/>
        <sz val="12"/>
        <rFont val="Calibri"/>
        <family val="2"/>
      </rPr>
      <t>f</t>
    </r>
    <r>
      <rPr>
        <vertAlign val="superscript"/>
        <sz val="12"/>
        <rFont val="Calibri"/>
        <family val="2"/>
      </rPr>
      <t xml:space="preserve">2 </t>
    </r>
    <r>
      <rPr>
        <sz val="12"/>
        <rFont val="Calibri"/>
        <family val="2"/>
      </rPr>
      <t>+ 0.774I</t>
    </r>
    <r>
      <rPr>
        <vertAlign val="subscript"/>
        <sz val="12"/>
        <rFont val="Calibri"/>
        <family val="2"/>
      </rPr>
      <t>f</t>
    </r>
    <r>
      <rPr>
        <sz val="12"/>
        <rFont val="Calibri"/>
        <family val="2"/>
      </rPr>
      <t xml:space="preserve"> + 0.04</t>
    </r>
  </si>
  <si>
    <r>
      <t>A</t>
    </r>
    <r>
      <rPr>
        <vertAlign val="subscript"/>
        <sz val="12"/>
        <rFont val="Calibri"/>
        <family val="2"/>
      </rPr>
      <t xml:space="preserve">TRIB </t>
    </r>
    <r>
      <rPr>
        <sz val="12"/>
        <rFont val="Calibri"/>
        <family val="2"/>
      </rPr>
      <t>=</t>
    </r>
  </si>
  <si>
    <r>
      <t>A</t>
    </r>
    <r>
      <rPr>
        <vertAlign val="subscript"/>
        <sz val="12"/>
        <rFont val="Calibri"/>
        <family val="2"/>
      </rPr>
      <t>IMP</t>
    </r>
    <r>
      <rPr>
        <sz val="12"/>
        <rFont val="Calibri"/>
        <family val="2"/>
      </rPr>
      <t xml:space="preserve"> =</t>
    </r>
  </si>
  <si>
    <r>
      <t>Determine the Impervious Area within A</t>
    </r>
    <r>
      <rPr>
        <vertAlign val="subscript"/>
        <sz val="12"/>
        <rFont val="Calibri"/>
        <family val="2"/>
      </rPr>
      <t xml:space="preserve">TRIB </t>
    </r>
    <r>
      <rPr>
        <sz val="12"/>
        <rFont val="Calibri"/>
        <family val="2"/>
      </rPr>
      <t>(A</t>
    </r>
    <r>
      <rPr>
        <vertAlign val="subscript"/>
        <sz val="12"/>
        <rFont val="Calibri"/>
        <family val="2"/>
      </rPr>
      <t>IMP</t>
    </r>
    <r>
      <rPr>
        <sz val="12"/>
        <rFont val="Calibri"/>
        <family val="2"/>
      </rPr>
      <t>)</t>
    </r>
  </si>
  <si>
    <r>
      <t>Enter the Area Tributary to this Feature (A</t>
    </r>
    <r>
      <rPr>
        <vertAlign val="subscript"/>
        <sz val="12"/>
        <rFont val="Calibri"/>
        <family val="2"/>
      </rPr>
      <t>TRIB</t>
    </r>
    <r>
      <rPr>
        <sz val="12"/>
        <rFont val="Calibri"/>
        <family val="2"/>
      </rPr>
      <t>)</t>
    </r>
  </si>
  <si>
    <r>
      <t>I</t>
    </r>
    <r>
      <rPr>
        <vertAlign val="subscript"/>
        <sz val="12"/>
        <rFont val="Calibri"/>
        <family val="2"/>
      </rPr>
      <t>f</t>
    </r>
    <r>
      <rPr>
        <sz val="12"/>
        <rFont val="Calibri"/>
        <family val="2"/>
      </rPr>
      <t xml:space="preserve"> = A</t>
    </r>
    <r>
      <rPr>
        <vertAlign val="subscript"/>
        <sz val="12"/>
        <rFont val="Calibri"/>
        <family val="2"/>
      </rPr>
      <t>IMP</t>
    </r>
    <r>
      <rPr>
        <sz val="12"/>
        <rFont val="Calibri"/>
        <family val="2"/>
      </rPr>
      <t>/A</t>
    </r>
    <r>
      <rPr>
        <vertAlign val="subscript"/>
        <sz val="12"/>
        <rFont val="Calibri"/>
        <family val="2"/>
      </rPr>
      <t>TRIB</t>
    </r>
  </si>
  <si>
    <r>
      <t>Q</t>
    </r>
    <r>
      <rPr>
        <vertAlign val="subscript"/>
        <sz val="12"/>
        <rFont val="Calibri"/>
        <family val="2"/>
      </rPr>
      <t>BMP</t>
    </r>
    <r>
      <rPr>
        <sz val="12"/>
        <rFont val="Calibri"/>
        <family val="2"/>
      </rPr>
      <t xml:space="preserve"> = C</t>
    </r>
    <r>
      <rPr>
        <vertAlign val="subscript"/>
        <sz val="12"/>
        <rFont val="Calibri"/>
        <family val="2"/>
      </rPr>
      <t>BMP</t>
    </r>
    <r>
      <rPr>
        <sz val="12"/>
        <rFont val="Calibri"/>
        <family val="2"/>
      </rPr>
      <t xml:space="preserve"> x I x A</t>
    </r>
    <r>
      <rPr>
        <vertAlign val="subscript"/>
        <sz val="12"/>
        <rFont val="Calibri"/>
        <family val="2"/>
      </rPr>
      <t>TRIB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</si>
</sst>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u val="single"/>
      <sz val="16"/>
      <name val="Calibri"/>
      <family val="2"/>
    </font>
    <font>
      <vertAlign val="subscript"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8"/>
      <color indexed="56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u val="single"/>
      <sz val="10"/>
      <color theme="10"/>
      <name val="Calibri"/>
      <family val="2"/>
    </font>
    <font>
      <b/>
      <u val="single"/>
      <sz val="18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4999699890613556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indexed="23"/>
      </right>
      <top style="medium"/>
      <bottom/>
    </border>
    <border>
      <left style="medium"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medium"/>
      <bottom/>
    </border>
    <border>
      <left style="thin">
        <color indexed="23"/>
      </left>
      <right/>
      <top/>
      <bottom style="thin">
        <color indexed="23"/>
      </bottom>
    </border>
    <border>
      <left/>
      <right style="medium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72" applyFont="1" applyBorder="1" applyAlignment="1">
      <alignment horizontal="right"/>
      <protection/>
    </xf>
    <xf numFmtId="0" fontId="4" fillId="0" borderId="0" xfId="72" applyFont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73" applyFont="1" applyBorder="1" applyAlignment="1">
      <alignment horizontal="right"/>
      <protection/>
    </xf>
    <xf numFmtId="0" fontId="7" fillId="0" borderId="0" xfId="0" applyFont="1" applyBorder="1" applyAlignment="1">
      <alignment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2" fontId="4" fillId="0" borderId="12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 locked="0"/>
    </xf>
    <xf numFmtId="2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0" xfId="72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4" fontId="4" fillId="0" borderId="0" xfId="72" applyNumberFormat="1" applyFont="1" applyFill="1" applyBorder="1" applyAlignment="1" applyProtection="1">
      <alignment horizontal="left"/>
      <protection locked="0"/>
    </xf>
    <xf numFmtId="0" fontId="4" fillId="0" borderId="0" xfId="72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4" fillId="0" borderId="0" xfId="59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60" applyFont="1" applyBorder="1" applyAlignment="1">
      <alignment vertical="center" wrapText="1"/>
      <protection/>
    </xf>
    <xf numFmtId="0" fontId="4" fillId="0" borderId="0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53" applyFont="1" applyAlignment="1">
      <alignment horizontal="center"/>
    </xf>
    <xf numFmtId="0" fontId="60" fillId="0" borderId="0" xfId="78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0" borderId="0" xfId="72" applyFont="1" applyBorder="1" applyAlignment="1">
      <alignment horizontal="right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4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6" xfId="74" applyFont="1" applyBorder="1" applyAlignment="1">
      <alignment horizontal="center"/>
      <protection/>
    </xf>
    <xf numFmtId="0" fontId="7" fillId="0" borderId="16" xfId="0" applyFont="1" applyBorder="1" applyAlignment="1">
      <alignment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1" xfId="72" applyFont="1" applyBorder="1" applyAlignment="1">
      <alignment horizontal="left"/>
      <protection/>
    </xf>
    <xf numFmtId="0" fontId="4" fillId="0" borderId="0" xfId="72" applyFont="1" applyBorder="1" applyAlignment="1">
      <alignment horizontal="left"/>
      <protection/>
    </xf>
    <xf numFmtId="0" fontId="4" fillId="33" borderId="25" xfId="72" applyFont="1" applyFill="1" applyBorder="1" applyAlignment="1" applyProtection="1">
      <alignment horizontal="left"/>
      <protection locked="0"/>
    </xf>
    <xf numFmtId="0" fontId="4" fillId="33" borderId="26" xfId="72" applyFont="1" applyFill="1" applyBorder="1" applyAlignment="1" applyProtection="1">
      <alignment horizontal="center"/>
      <protection locked="0"/>
    </xf>
    <xf numFmtId="0" fontId="4" fillId="33" borderId="27" xfId="72" applyFont="1" applyFill="1" applyBorder="1" applyAlignment="1" applyProtection="1">
      <alignment horizontal="center"/>
      <protection locked="0"/>
    </xf>
    <xf numFmtId="0" fontId="4" fillId="33" borderId="25" xfId="59" applyFont="1" applyFill="1" applyBorder="1" applyAlignment="1" applyProtection="1">
      <alignment horizontal="center" vertical="center"/>
      <protection locked="0"/>
    </xf>
    <xf numFmtId="0" fontId="4" fillId="33" borderId="28" xfId="59" applyFont="1" applyFill="1" applyBorder="1" applyAlignment="1" applyProtection="1">
      <alignment horizontal="center" vertical="center"/>
      <protection locked="0"/>
    </xf>
    <xf numFmtId="0" fontId="4" fillId="33" borderId="26" xfId="59" applyFont="1" applyFill="1" applyBorder="1" applyAlignment="1" applyProtection="1">
      <alignment horizontal="center" vertical="center"/>
      <protection locked="0"/>
    </xf>
    <xf numFmtId="0" fontId="4" fillId="33" borderId="27" xfId="59" applyFont="1" applyFill="1" applyBorder="1" applyAlignment="1" applyProtection="1">
      <alignment horizontal="center" vertical="center"/>
      <protection locked="0"/>
    </xf>
    <xf numFmtId="0" fontId="4" fillId="36" borderId="29" xfId="72" applyFont="1" applyFill="1" applyBorder="1" applyAlignment="1">
      <alignment horizontal="center" vertical="center" wrapText="1"/>
      <protection/>
    </xf>
    <xf numFmtId="0" fontId="4" fillId="36" borderId="30" xfId="72" applyFont="1" applyFill="1" applyBorder="1" applyAlignment="1">
      <alignment horizontal="center" vertical="center" wrapText="1"/>
      <protection/>
    </xf>
    <xf numFmtId="0" fontId="4" fillId="36" borderId="31" xfId="72" applyFont="1" applyFill="1" applyBorder="1" applyAlignment="1">
      <alignment horizontal="center" vertical="center" wrapText="1"/>
      <protection/>
    </xf>
    <xf numFmtId="0" fontId="4" fillId="36" borderId="32" xfId="72" applyFont="1" applyFill="1" applyBorder="1" applyAlignment="1">
      <alignment horizontal="center" vertical="center" wrapText="1"/>
      <protection/>
    </xf>
    <xf numFmtId="0" fontId="4" fillId="36" borderId="25" xfId="72" applyFont="1" applyFill="1" applyBorder="1" applyAlignment="1">
      <alignment horizontal="center" vertical="center" wrapText="1"/>
      <protection/>
    </xf>
    <xf numFmtId="0" fontId="4" fillId="36" borderId="33" xfId="72" applyFont="1" applyFill="1" applyBorder="1" applyAlignment="1">
      <alignment horizontal="center" vertical="center" wrapText="1"/>
      <protection/>
    </xf>
    <xf numFmtId="0" fontId="4" fillId="36" borderId="34" xfId="72" applyFont="1" applyFill="1" applyBorder="1" applyAlignment="1">
      <alignment horizontal="left" vertical="center"/>
      <protection/>
    </xf>
    <xf numFmtId="0" fontId="4" fillId="36" borderId="30" xfId="72" applyFont="1" applyFill="1" applyBorder="1" applyAlignment="1">
      <alignment horizontal="left" vertical="center"/>
      <protection/>
    </xf>
    <xf numFmtId="0" fontId="4" fillId="36" borderId="35" xfId="72" applyFont="1" applyFill="1" applyBorder="1" applyAlignment="1">
      <alignment horizontal="left" vertical="center"/>
      <protection/>
    </xf>
    <xf numFmtId="0" fontId="4" fillId="36" borderId="25" xfId="72" applyFont="1" applyFill="1" applyBorder="1" applyAlignment="1">
      <alignment horizontal="left" vertical="center"/>
      <protection/>
    </xf>
    <xf numFmtId="14" fontId="4" fillId="33" borderId="26" xfId="72" applyNumberFormat="1" applyFont="1" applyFill="1" applyBorder="1" applyAlignment="1" applyProtection="1">
      <alignment horizontal="center"/>
      <protection locked="0"/>
    </xf>
    <xf numFmtId="14" fontId="4" fillId="33" borderId="27" xfId="72" applyNumberFormat="1" applyFont="1" applyFill="1" applyBorder="1" applyAlignment="1" applyProtection="1">
      <alignment horizontal="center"/>
      <protection locked="0"/>
    </xf>
    <xf numFmtId="0" fontId="4" fillId="36" borderId="30" xfId="72" applyFont="1" applyFill="1" applyBorder="1" applyAlignment="1">
      <alignment horizontal="center" vertical="center"/>
      <protection/>
    </xf>
    <xf numFmtId="0" fontId="4" fillId="36" borderId="36" xfId="72" applyFont="1" applyFill="1" applyBorder="1" applyAlignment="1">
      <alignment horizontal="center" vertical="center"/>
      <protection/>
    </xf>
    <xf numFmtId="0" fontId="4" fillId="36" borderId="25" xfId="72" applyFont="1" applyFill="1" applyBorder="1" applyAlignment="1">
      <alignment horizontal="center" vertical="center"/>
      <protection/>
    </xf>
    <xf numFmtId="0" fontId="4" fillId="36" borderId="28" xfId="72" applyFont="1" applyFill="1" applyBorder="1" applyAlignment="1">
      <alignment horizontal="center" vertical="center"/>
      <protection/>
    </xf>
    <xf numFmtId="0" fontId="4" fillId="33" borderId="26" xfId="72" applyFont="1" applyFill="1" applyBorder="1" applyAlignment="1" applyProtection="1">
      <alignment horizontal="left"/>
      <protection locked="0"/>
    </xf>
    <xf numFmtId="0" fontId="4" fillId="0" borderId="0" xfId="60" applyFont="1" applyBorder="1" applyAlignment="1">
      <alignment vertical="center" wrapText="1"/>
      <protection/>
    </xf>
    <xf numFmtId="2" fontId="4" fillId="0" borderId="0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3" xfId="59"/>
    <cellStyle name="Normal 2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276225</xdr:colOff>
      <xdr:row>1</xdr:row>
      <xdr:rowOff>38100</xdr:rowOff>
    </xdr:from>
    <xdr:to>
      <xdr:col>11</xdr:col>
      <xdr:colOff>228600</xdr:colOff>
      <xdr:row>1</xdr:row>
      <xdr:rowOff>238125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rcRect l="5332" t="6503" r="8874" b="8355"/>
        <a:stretch>
          <a:fillRect/>
        </a:stretch>
      </xdr:blipFill>
      <xdr:spPr>
        <a:xfrm>
          <a:off x="4629150" y="209550"/>
          <a:ext cx="800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266700</xdr:colOff>
      <xdr:row>2</xdr:row>
      <xdr:rowOff>28575</xdr:rowOff>
    </xdr:from>
    <xdr:to>
      <xdr:col>11</xdr:col>
      <xdr:colOff>238125</xdr:colOff>
      <xdr:row>2</xdr:row>
      <xdr:rowOff>190500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rcRect l="6874" t="8413" r="9257" b="8662"/>
        <a:stretch>
          <a:fillRect/>
        </a:stretch>
      </xdr:blipFill>
      <xdr:spPr>
        <a:xfrm>
          <a:off x="4619625" y="447675"/>
          <a:ext cx="8191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276225</xdr:colOff>
      <xdr:row>1</xdr:row>
      <xdr:rowOff>38100</xdr:rowOff>
    </xdr:from>
    <xdr:to>
      <xdr:col>11</xdr:col>
      <xdr:colOff>228600</xdr:colOff>
      <xdr:row>1</xdr:row>
      <xdr:rowOff>238125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rcRect l="5332" t="6503" r="8874" b="8355"/>
        <a:stretch>
          <a:fillRect/>
        </a:stretch>
      </xdr:blipFill>
      <xdr:spPr>
        <a:xfrm>
          <a:off x="4629150" y="209550"/>
          <a:ext cx="8001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266700</xdr:colOff>
      <xdr:row>2</xdr:row>
      <xdr:rowOff>28575</xdr:rowOff>
    </xdr:from>
    <xdr:to>
      <xdr:col>11</xdr:col>
      <xdr:colOff>238125</xdr:colOff>
      <xdr:row>2</xdr:row>
      <xdr:rowOff>190500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rcRect l="6874" t="8413" r="9257" b="8662"/>
        <a:stretch>
          <a:fillRect/>
        </a:stretch>
      </xdr:blipFill>
      <xdr:spPr>
        <a:xfrm>
          <a:off x="4619625" y="447675"/>
          <a:ext cx="8191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flood.org/npdes" TargetMode="External" /><Relationship Id="rId2" Type="http://schemas.openxmlformats.org/officeDocument/2006/relationships/hyperlink" Target="http://www.rcflood.org/npdes/developers.aspx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6"/>
  <sheetViews>
    <sheetView zoomScale="110" zoomScaleNormal="110" zoomScaleSheetLayoutView="130" workbookViewId="0" topLeftCell="A1">
      <selection activeCell="B29" sqref="B29:I29"/>
    </sheetView>
  </sheetViews>
  <sheetFormatPr defaultColWidth="0" defaultRowHeight="12.75" zeroHeight="1"/>
  <cols>
    <col min="1" max="1" width="3.28125" style="0" customWidth="1"/>
    <col min="2" max="9" width="9.140625" style="0" customWidth="1"/>
    <col min="10" max="16384" width="0" style="0" hidden="1" customWidth="1"/>
  </cols>
  <sheetData>
    <row r="1" ht="12.75"/>
    <row r="2" ht="12.75"/>
    <row r="3" spans="2:9" ht="23.25">
      <c r="B3" s="71" t="s">
        <v>22</v>
      </c>
      <c r="C3" s="71"/>
      <c r="D3" s="71"/>
      <c r="E3" s="71"/>
      <c r="F3" s="71"/>
      <c r="G3" s="71"/>
      <c r="H3" s="71"/>
      <c r="I3" s="71"/>
    </row>
    <row r="4" spans="2:9" ht="14.25">
      <c r="B4" s="66"/>
      <c r="C4" s="68" t="s">
        <v>39</v>
      </c>
      <c r="D4" s="68"/>
      <c r="E4" s="68"/>
      <c r="F4" s="68"/>
      <c r="G4" s="68"/>
      <c r="H4" s="68"/>
      <c r="I4" s="66"/>
    </row>
    <row r="5" spans="2:9" ht="12.75">
      <c r="B5" s="66"/>
      <c r="C5" s="66"/>
      <c r="D5" s="66"/>
      <c r="E5" s="66"/>
      <c r="F5" s="66"/>
      <c r="G5" s="66"/>
      <c r="H5" s="66"/>
      <c r="I5" s="66"/>
    </row>
    <row r="6" spans="2:9" ht="12.75">
      <c r="B6" s="72" t="s">
        <v>40</v>
      </c>
      <c r="C6" s="72"/>
      <c r="D6" s="72"/>
      <c r="E6" s="72"/>
      <c r="F6" s="72"/>
      <c r="G6" s="72"/>
      <c r="H6" s="72"/>
      <c r="I6" s="72"/>
    </row>
    <row r="7" spans="2:9" ht="12.75">
      <c r="B7" s="72"/>
      <c r="C7" s="72"/>
      <c r="D7" s="72"/>
      <c r="E7" s="72"/>
      <c r="F7" s="72"/>
      <c r="G7" s="72"/>
      <c r="H7" s="72"/>
      <c r="I7" s="72"/>
    </row>
    <row r="8" spans="2:9" ht="12.75">
      <c r="B8" s="72"/>
      <c r="C8" s="72"/>
      <c r="D8" s="72"/>
      <c r="E8" s="72"/>
      <c r="F8" s="72"/>
      <c r="G8" s="72"/>
      <c r="H8" s="72"/>
      <c r="I8" s="72"/>
    </row>
    <row r="9" spans="2:9" ht="12.75">
      <c r="B9" s="72"/>
      <c r="C9" s="72"/>
      <c r="D9" s="72"/>
      <c r="E9" s="72"/>
      <c r="F9" s="72"/>
      <c r="G9" s="72"/>
      <c r="H9" s="72"/>
      <c r="I9" s="72"/>
    </row>
    <row r="10" spans="2:9" ht="12.75">
      <c r="B10" s="72"/>
      <c r="C10" s="72"/>
      <c r="D10" s="72"/>
      <c r="E10" s="72"/>
      <c r="F10" s="72"/>
      <c r="G10" s="72"/>
      <c r="H10" s="72"/>
      <c r="I10" s="72"/>
    </row>
    <row r="11" spans="2:9" ht="12.75">
      <c r="B11" s="72"/>
      <c r="C11" s="72"/>
      <c r="D11" s="72"/>
      <c r="E11" s="72"/>
      <c r="F11" s="72"/>
      <c r="G11" s="72"/>
      <c r="H11" s="72"/>
      <c r="I11" s="72"/>
    </row>
    <row r="12" spans="2:9" ht="12.75">
      <c r="B12" s="72"/>
      <c r="C12" s="72"/>
      <c r="D12" s="72"/>
      <c r="E12" s="72"/>
      <c r="F12" s="72"/>
      <c r="G12" s="72"/>
      <c r="H12" s="72"/>
      <c r="I12" s="72"/>
    </row>
    <row r="13" spans="2:9" ht="12.75">
      <c r="B13" s="72"/>
      <c r="C13" s="72"/>
      <c r="D13" s="72"/>
      <c r="E13" s="72"/>
      <c r="F13" s="72"/>
      <c r="G13" s="72"/>
      <c r="H13" s="72"/>
      <c r="I13" s="72"/>
    </row>
    <row r="14" spans="2:9" ht="12.75">
      <c r="B14" s="72"/>
      <c r="C14" s="72"/>
      <c r="D14" s="72"/>
      <c r="E14" s="72"/>
      <c r="F14" s="72"/>
      <c r="G14" s="72"/>
      <c r="H14" s="72"/>
      <c r="I14" s="72"/>
    </row>
    <row r="15" spans="2:9" ht="12.75">
      <c r="B15" s="72"/>
      <c r="C15" s="72"/>
      <c r="D15" s="72"/>
      <c r="E15" s="72"/>
      <c r="F15" s="72"/>
      <c r="G15" s="72"/>
      <c r="H15" s="72"/>
      <c r="I15" s="72"/>
    </row>
    <row r="16" spans="2:9" ht="12.75">
      <c r="B16" s="66"/>
      <c r="C16" s="66"/>
      <c r="D16" s="66"/>
      <c r="E16" s="66"/>
      <c r="F16" s="66"/>
      <c r="G16" s="66"/>
      <c r="H16" s="66"/>
      <c r="I16" s="66"/>
    </row>
    <row r="17" spans="2:9" ht="12.75">
      <c r="B17" s="68" t="s">
        <v>16</v>
      </c>
      <c r="C17" s="68"/>
      <c r="D17" s="68"/>
      <c r="E17" s="68"/>
      <c r="F17" s="68"/>
      <c r="G17" s="68"/>
      <c r="H17" s="68"/>
      <c r="I17" s="68"/>
    </row>
    <row r="18" spans="2:9" ht="12.75">
      <c r="B18" s="66"/>
      <c r="C18" s="66"/>
      <c r="D18" s="66"/>
      <c r="E18" s="66"/>
      <c r="F18" s="66"/>
      <c r="G18" s="66"/>
      <c r="H18" s="66"/>
      <c r="I18" s="66"/>
    </row>
    <row r="19" spans="2:9" ht="12.75">
      <c r="B19" s="70" t="s">
        <v>17</v>
      </c>
      <c r="C19" s="70"/>
      <c r="D19" s="70"/>
      <c r="E19" s="70"/>
      <c r="F19" s="70"/>
      <c r="G19" s="70"/>
      <c r="H19" s="70"/>
      <c r="I19" s="70"/>
    </row>
    <row r="20" spans="2:9" ht="12.75">
      <c r="B20" s="66"/>
      <c r="C20" s="66"/>
      <c r="D20" s="66"/>
      <c r="E20" s="66"/>
      <c r="F20" s="66"/>
      <c r="G20" s="66"/>
      <c r="H20" s="66"/>
      <c r="I20" s="66"/>
    </row>
    <row r="21" spans="2:9" ht="12.75">
      <c r="B21" s="68" t="s">
        <v>18</v>
      </c>
      <c r="C21" s="68"/>
      <c r="D21" s="68"/>
      <c r="E21" s="68"/>
      <c r="F21" s="68"/>
      <c r="G21" s="68"/>
      <c r="H21" s="68"/>
      <c r="I21" s="68"/>
    </row>
    <row r="22" spans="2:9" ht="12.75">
      <c r="B22" s="66"/>
      <c r="C22" s="66"/>
      <c r="D22" s="66"/>
      <c r="E22" s="66"/>
      <c r="F22" s="66"/>
      <c r="G22" s="66"/>
      <c r="H22" s="66"/>
      <c r="I22" s="66"/>
    </row>
    <row r="23" spans="2:9" ht="12.75">
      <c r="B23" s="68"/>
      <c r="C23" s="68"/>
      <c r="D23" s="68"/>
      <c r="E23" s="68"/>
      <c r="F23" s="68"/>
      <c r="G23" s="68"/>
      <c r="H23" s="68"/>
      <c r="I23" s="68"/>
    </row>
    <row r="24" spans="2:9" ht="12.75">
      <c r="B24" s="66"/>
      <c r="C24" s="66"/>
      <c r="D24" s="66"/>
      <c r="E24" s="66"/>
      <c r="F24" s="66"/>
      <c r="G24" s="66"/>
      <c r="H24" s="66"/>
      <c r="I24" s="66"/>
    </row>
    <row r="25" spans="2:9" ht="12.75">
      <c r="B25" s="69" t="s">
        <v>23</v>
      </c>
      <c r="C25" s="69"/>
      <c r="D25" s="69"/>
      <c r="E25" s="69"/>
      <c r="F25" s="69"/>
      <c r="G25" s="69"/>
      <c r="H25" s="69"/>
      <c r="I25" s="69"/>
    </row>
    <row r="26" spans="2:9" ht="12.75">
      <c r="B26" s="66"/>
      <c r="C26" s="66"/>
      <c r="D26" s="66"/>
      <c r="E26" s="66"/>
      <c r="F26" s="66"/>
      <c r="G26" s="66"/>
      <c r="H26" s="66"/>
      <c r="I26" s="66"/>
    </row>
    <row r="27" spans="2:9" ht="12.75">
      <c r="B27" s="68" t="s">
        <v>19</v>
      </c>
      <c r="C27" s="68"/>
      <c r="D27" s="68"/>
      <c r="E27" s="68"/>
      <c r="F27" s="68"/>
      <c r="G27" s="68"/>
      <c r="H27" s="68"/>
      <c r="I27" s="68"/>
    </row>
    <row r="28" spans="2:9" ht="12.75">
      <c r="B28" s="66"/>
      <c r="C28" s="66"/>
      <c r="D28" s="66"/>
      <c r="E28" s="66"/>
      <c r="F28" s="66"/>
      <c r="G28" s="66"/>
      <c r="H28" s="66"/>
      <c r="I28" s="66"/>
    </row>
    <row r="29" spans="2:9" ht="12.75">
      <c r="B29" s="70" t="s">
        <v>20</v>
      </c>
      <c r="C29" s="70"/>
      <c r="D29" s="70"/>
      <c r="E29" s="70"/>
      <c r="F29" s="70"/>
      <c r="G29" s="70"/>
      <c r="H29" s="70"/>
      <c r="I29" s="70"/>
    </row>
    <row r="30" spans="2:9" ht="12.75">
      <c r="B30" s="66"/>
      <c r="C30" s="66"/>
      <c r="D30" s="66"/>
      <c r="E30" s="66"/>
      <c r="F30" s="66"/>
      <c r="G30" s="66"/>
      <c r="H30" s="66"/>
      <c r="I30" s="66"/>
    </row>
    <row r="31" spans="2:9" ht="12.75">
      <c r="B31" s="68" t="s">
        <v>21</v>
      </c>
      <c r="C31" s="68"/>
      <c r="D31" s="68"/>
      <c r="E31" s="68"/>
      <c r="F31" s="68"/>
      <c r="G31" s="68"/>
      <c r="H31" s="68"/>
      <c r="I31" s="68"/>
    </row>
    <row r="32" spans="2:9" ht="12.75">
      <c r="B32" s="66"/>
      <c r="C32" s="66"/>
      <c r="D32" s="66"/>
      <c r="E32" s="66"/>
      <c r="F32" s="66"/>
      <c r="G32" s="66"/>
      <c r="H32" s="66"/>
      <c r="I32" s="66"/>
    </row>
    <row r="33" spans="2:9" ht="12.75">
      <c r="B33" s="66"/>
      <c r="C33" s="66"/>
      <c r="D33" s="66"/>
      <c r="E33" s="66"/>
      <c r="F33" s="66"/>
      <c r="G33" s="66"/>
      <c r="H33" s="66"/>
      <c r="I33" s="66"/>
    </row>
    <row r="34" spans="2:9" ht="12.75">
      <c r="B34" s="66"/>
      <c r="C34" s="66"/>
      <c r="D34" s="66"/>
      <c r="E34" s="66"/>
      <c r="F34" s="66"/>
      <c r="G34" s="66"/>
      <c r="H34" s="66"/>
      <c r="I34" s="66"/>
    </row>
    <row r="35" spans="2:9" ht="15.75">
      <c r="B35" s="67" t="s">
        <v>41</v>
      </c>
      <c r="C35" s="67"/>
      <c r="D35" s="67"/>
      <c r="E35" s="67"/>
      <c r="F35" s="67"/>
      <c r="G35" s="67"/>
      <c r="H35" s="67"/>
      <c r="I35" s="67"/>
    </row>
    <row r="36" spans="2:9" ht="15.75">
      <c r="B36" s="67" t="s">
        <v>24</v>
      </c>
      <c r="C36" s="67"/>
      <c r="D36" s="67"/>
      <c r="E36" s="67"/>
      <c r="F36" s="67"/>
      <c r="G36" s="67"/>
      <c r="H36" s="67"/>
      <c r="I36" s="67"/>
    </row>
  </sheetData>
  <sheetProtection/>
  <mergeCells count="13">
    <mergeCell ref="B3:I3"/>
    <mergeCell ref="C4:H4"/>
    <mergeCell ref="B6:I15"/>
    <mergeCell ref="B17:I17"/>
    <mergeCell ref="B19:I19"/>
    <mergeCell ref="B21:I21"/>
    <mergeCell ref="B36:I36"/>
    <mergeCell ref="B23:I23"/>
    <mergeCell ref="B25:I25"/>
    <mergeCell ref="B27:I27"/>
    <mergeCell ref="B29:I29"/>
    <mergeCell ref="B31:I31"/>
    <mergeCell ref="B35:I35"/>
  </mergeCells>
  <hyperlinks>
    <hyperlink ref="B19" r:id="rId1" display="www.rcflood.org/npdes"/>
    <hyperlink ref="B29" r:id="rId2" display="www.rcflood.org/npdes/developers.aspx"/>
  </hyperlinks>
  <printOptions horizontalCentered="1" verticalCentered="1"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U45"/>
  <sheetViews>
    <sheetView showGridLines="0" zoomScaleSheetLayoutView="100" workbookViewId="0" topLeftCell="A1">
      <selection activeCell="L5" sqref="L5:N5"/>
    </sheetView>
  </sheetViews>
  <sheetFormatPr defaultColWidth="0" defaultRowHeight="12.75" zeroHeight="1"/>
  <cols>
    <col min="1" max="1" width="2.7109375" style="0" customWidth="1"/>
    <col min="2" max="2" width="4.140625" style="0" customWidth="1"/>
    <col min="3" max="3" width="11.8515625" style="0" customWidth="1"/>
    <col min="4" max="4" width="3.28125" style="0" customWidth="1"/>
    <col min="5" max="5" width="7.00390625" style="0" customWidth="1"/>
    <col min="6" max="6" width="7.7109375" style="0" customWidth="1"/>
    <col min="7" max="7" width="7.28125" style="0" customWidth="1"/>
    <col min="8" max="8" width="12.00390625" style="0" customWidth="1"/>
    <col min="9" max="9" width="9.28125" style="5" customWidth="1"/>
    <col min="10" max="10" width="6.8515625" style="0" customWidth="1"/>
    <col min="11" max="11" width="5.8515625" style="0" customWidth="1"/>
    <col min="12" max="12" width="13.57421875" style="0" customWidth="1"/>
    <col min="13" max="13" width="9.00390625" style="0" customWidth="1"/>
    <col min="14" max="14" width="4.421875" style="0" customWidth="1"/>
    <col min="15" max="15" width="2.7109375" style="0" customWidth="1"/>
    <col min="16" max="16" width="9.140625" style="0" hidden="1" customWidth="1"/>
    <col min="17" max="17" width="39.421875" style="0" hidden="1" customWidth="1"/>
    <col min="18" max="18" width="24.8515625" style="0" hidden="1" customWidth="1"/>
    <col min="19" max="19" width="9.140625" style="0" hidden="1" customWidth="1"/>
    <col min="20" max="20" width="9.7109375" style="0" hidden="1" customWidth="1"/>
    <col min="21" max="21" width="2.7109375" style="0" hidden="1" customWidth="1"/>
    <col min="22" max="16384" width="9.140625" style="0" hidden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</row>
    <row r="2" spans="1:18" s="3" customFormat="1" ht="19.5" customHeight="1">
      <c r="A2" s="4"/>
      <c r="B2" s="113" t="s">
        <v>26</v>
      </c>
      <c r="C2" s="114"/>
      <c r="D2" s="114"/>
      <c r="E2" s="114"/>
      <c r="F2" s="114"/>
      <c r="G2" s="114"/>
      <c r="H2" s="115"/>
      <c r="I2" s="119" t="s">
        <v>7</v>
      </c>
      <c r="J2" s="120"/>
      <c r="K2" s="120"/>
      <c r="L2" s="125" t="s">
        <v>8</v>
      </c>
      <c r="M2" s="125"/>
      <c r="N2" s="126"/>
      <c r="O2" s="54"/>
      <c r="P2" s="4"/>
      <c r="Q2" s="3" t="e">
        <f>#REF!</f>
        <v>#REF!</v>
      </c>
      <c r="R2" s="3" t="e">
        <f>#REF!</f>
        <v>#REF!</v>
      </c>
    </row>
    <row r="3" spans="1:18" s="55" customFormat="1" ht="18" customHeight="1">
      <c r="A3" s="4"/>
      <c r="B3" s="116"/>
      <c r="C3" s="117"/>
      <c r="D3" s="117"/>
      <c r="E3" s="117"/>
      <c r="F3" s="117"/>
      <c r="G3" s="117"/>
      <c r="H3" s="118"/>
      <c r="I3" s="121"/>
      <c r="J3" s="122"/>
      <c r="K3" s="122"/>
      <c r="L3" s="127" t="s">
        <v>9</v>
      </c>
      <c r="M3" s="127"/>
      <c r="N3" s="128"/>
      <c r="O3" s="54"/>
      <c r="Q3" s="55" t="e">
        <f>#REF!</f>
        <v>#REF!</v>
      </c>
      <c r="R3" s="55" t="e">
        <f>#REF!</f>
        <v>#REF!</v>
      </c>
    </row>
    <row r="4" spans="1:18" s="55" customFormat="1" ht="18.75" customHeight="1">
      <c r="A4" s="4"/>
      <c r="B4" s="104" t="s">
        <v>10</v>
      </c>
      <c r="C4" s="105"/>
      <c r="D4" s="105"/>
      <c r="E4" s="106"/>
      <c r="F4" s="106"/>
      <c r="G4" s="106"/>
      <c r="H4" s="106"/>
      <c r="I4" s="6"/>
      <c r="J4" s="6"/>
      <c r="K4" s="7" t="s">
        <v>11</v>
      </c>
      <c r="L4" s="123"/>
      <c r="M4" s="123"/>
      <c r="N4" s="124"/>
      <c r="O4" s="56"/>
      <c r="Q4" s="55" t="e">
        <f>#REF!</f>
        <v>#REF!</v>
      </c>
      <c r="R4" s="55" t="e">
        <f>#REF!</f>
        <v>#REF!</v>
      </c>
    </row>
    <row r="5" spans="1:18" s="58" customFormat="1" ht="18.75" customHeight="1">
      <c r="A5" s="1"/>
      <c r="B5" s="104" t="s">
        <v>12</v>
      </c>
      <c r="C5" s="105"/>
      <c r="D5" s="105"/>
      <c r="E5" s="129"/>
      <c r="F5" s="129"/>
      <c r="G5" s="129"/>
      <c r="H5" s="129"/>
      <c r="I5" s="76" t="s">
        <v>13</v>
      </c>
      <c r="J5" s="76"/>
      <c r="K5" s="76"/>
      <c r="L5" s="107"/>
      <c r="M5" s="107"/>
      <c r="N5" s="108"/>
      <c r="O5" s="57"/>
      <c r="Q5" s="55" t="e">
        <f>#REF!</f>
        <v>#REF!</v>
      </c>
      <c r="R5" s="55" t="e">
        <f>#REF!</f>
        <v>#REF!</v>
      </c>
    </row>
    <row r="6" spans="1:18" s="58" customFormat="1" ht="18.75" customHeight="1">
      <c r="A6" s="1"/>
      <c r="B6" s="77" t="s">
        <v>14</v>
      </c>
      <c r="C6" s="78"/>
      <c r="D6" s="78"/>
      <c r="E6" s="78"/>
      <c r="F6" s="78"/>
      <c r="G6" s="109"/>
      <c r="H6" s="109"/>
      <c r="I6" s="109"/>
      <c r="J6" s="109"/>
      <c r="K6" s="109"/>
      <c r="L6" s="109"/>
      <c r="M6" s="109"/>
      <c r="N6" s="110"/>
      <c r="O6" s="59"/>
      <c r="Q6" s="55" t="e">
        <f>#REF!</f>
        <v>#REF!</v>
      </c>
      <c r="R6" s="55" t="e">
        <f>#REF!</f>
        <v>#REF!</v>
      </c>
    </row>
    <row r="7" spans="1:18" s="58" customFormat="1" ht="18.75" customHeight="1">
      <c r="A7" s="1"/>
      <c r="B7" s="77" t="s">
        <v>15</v>
      </c>
      <c r="C7" s="78"/>
      <c r="D7" s="78"/>
      <c r="E7" s="78"/>
      <c r="F7" s="78"/>
      <c r="G7" s="111"/>
      <c r="H7" s="111"/>
      <c r="I7" s="111"/>
      <c r="J7" s="111"/>
      <c r="K7" s="111"/>
      <c r="L7" s="111"/>
      <c r="M7" s="111"/>
      <c r="N7" s="112"/>
      <c r="O7" s="59"/>
      <c r="Q7" s="55" t="e">
        <f>#REF!</f>
        <v>#REF!</v>
      </c>
      <c r="R7" s="55" t="e">
        <f>#REF!</f>
        <v>#REF!</v>
      </c>
    </row>
    <row r="8" spans="1:18" s="58" customFormat="1" ht="6" customHeight="1">
      <c r="A8" s="1"/>
      <c r="B8" s="37"/>
      <c r="C8" s="8"/>
      <c r="D8" s="8"/>
      <c r="E8" s="8"/>
      <c r="F8" s="8"/>
      <c r="G8" s="8"/>
      <c r="H8" s="8"/>
      <c r="I8" s="9"/>
      <c r="J8" s="10"/>
      <c r="K8" s="8"/>
      <c r="L8" s="11"/>
      <c r="M8" s="8"/>
      <c r="N8" s="46"/>
      <c r="O8" s="60"/>
      <c r="Q8" s="55" t="e">
        <f>#REF!</f>
        <v>#REF!</v>
      </c>
      <c r="R8" s="55" t="e">
        <f>#REF!</f>
        <v>#REF!</v>
      </c>
    </row>
    <row r="9" spans="1:20" s="55" customFormat="1" ht="18.75" customHeight="1">
      <c r="A9" s="4"/>
      <c r="B9" s="38" t="s">
        <v>49</v>
      </c>
      <c r="C9" s="12"/>
      <c r="D9" s="12"/>
      <c r="E9" s="12"/>
      <c r="F9" s="12"/>
      <c r="G9" s="13"/>
      <c r="H9" s="13"/>
      <c r="I9" s="14" t="s">
        <v>46</v>
      </c>
      <c r="J9" s="15"/>
      <c r="K9" s="16" t="s">
        <v>0</v>
      </c>
      <c r="L9" s="79"/>
      <c r="M9" s="79"/>
      <c r="N9" s="47"/>
      <c r="O9" s="61"/>
      <c r="P9" s="58"/>
      <c r="Q9" s="55" t="e">
        <f>#REF!</f>
        <v>#REF!</v>
      </c>
      <c r="R9" s="55" t="e">
        <f>#REF!</f>
        <v>#REF!</v>
      </c>
      <c r="S9" s="58"/>
      <c r="T9" s="58"/>
    </row>
    <row r="10" spans="1:20" s="55" customFormat="1" ht="6" customHeight="1">
      <c r="A10" s="4"/>
      <c r="B10" s="38"/>
      <c r="C10" s="12"/>
      <c r="D10" s="12"/>
      <c r="E10" s="12"/>
      <c r="F10" s="12"/>
      <c r="G10" s="13"/>
      <c r="H10" s="13"/>
      <c r="I10" s="17"/>
      <c r="J10" s="18"/>
      <c r="K10" s="16"/>
      <c r="L10" s="13"/>
      <c r="M10" s="19"/>
      <c r="N10" s="48"/>
      <c r="O10" s="61"/>
      <c r="P10" s="58"/>
      <c r="Q10" s="55" t="e">
        <f>#REF!</f>
        <v>#REF!</v>
      </c>
      <c r="R10" s="55" t="e">
        <f>#REF!</f>
        <v>#REF!</v>
      </c>
      <c r="S10" s="58"/>
      <c r="T10" s="58"/>
    </row>
    <row r="11" spans="1:21" s="55" customFormat="1" ht="15.75">
      <c r="A11" s="4"/>
      <c r="B11" s="73" t="s">
        <v>25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61"/>
      <c r="P11" s="58"/>
      <c r="Q11" s="55" t="e">
        <f>#REF!</f>
        <v>#REF!</v>
      </c>
      <c r="R11" s="55" t="e">
        <f>#REF!</f>
        <v>#REF!</v>
      </c>
      <c r="S11" s="58"/>
      <c r="T11" s="58"/>
      <c r="U11" s="58"/>
    </row>
    <row r="12" spans="1:21" s="55" customFormat="1" ht="9" customHeight="1">
      <c r="A12" s="4"/>
      <c r="B12" s="40"/>
      <c r="C12" s="18"/>
      <c r="D12" s="18"/>
      <c r="E12" s="18"/>
      <c r="F12" s="18"/>
      <c r="G12" s="18"/>
      <c r="H12" s="18"/>
      <c r="I12" s="18"/>
      <c r="J12" s="18"/>
      <c r="K12" s="20"/>
      <c r="L12" s="20"/>
      <c r="M12" s="20"/>
      <c r="N12" s="49"/>
      <c r="O12" s="61"/>
      <c r="P12" s="58"/>
      <c r="Q12" s="55" t="e">
        <f>#REF!</f>
        <v>#REF!</v>
      </c>
      <c r="R12" s="55" t="e">
        <f>#REF!</f>
        <v>#REF!</v>
      </c>
      <c r="S12" s="58"/>
      <c r="T12" s="58"/>
      <c r="U12" s="58"/>
    </row>
    <row r="13" spans="1:21" s="55" customFormat="1" ht="18.75" customHeight="1">
      <c r="A13" s="4"/>
      <c r="B13" s="38"/>
      <c r="C13" s="101" t="s">
        <v>48</v>
      </c>
      <c r="D13" s="101"/>
      <c r="E13" s="101"/>
      <c r="F13" s="101"/>
      <c r="G13" s="101"/>
      <c r="H13" s="101"/>
      <c r="I13" s="101"/>
      <c r="J13" s="8"/>
      <c r="K13" s="14" t="s">
        <v>47</v>
      </c>
      <c r="L13" s="21"/>
      <c r="M13" s="22" t="s">
        <v>0</v>
      </c>
      <c r="N13" s="50"/>
      <c r="O13" s="61"/>
      <c r="P13" s="58"/>
      <c r="Q13" s="55" t="e">
        <f>#REF!</f>
        <v>#REF!</v>
      </c>
      <c r="R13" s="55" t="e">
        <f>#REF!</f>
        <v>#REF!</v>
      </c>
      <c r="S13" s="58"/>
      <c r="T13" s="58"/>
      <c r="U13" s="58"/>
    </row>
    <row r="14" spans="1:21" s="55" customFormat="1" ht="18.75" customHeight="1">
      <c r="A14" s="4"/>
      <c r="B14" s="38"/>
      <c r="C14" s="23"/>
      <c r="D14" s="23"/>
      <c r="E14" s="23"/>
      <c r="F14" s="23"/>
      <c r="G14" s="23"/>
      <c r="H14" s="8"/>
      <c r="I14" s="8"/>
      <c r="J14" s="22"/>
      <c r="K14" s="22"/>
      <c r="L14" s="22"/>
      <c r="M14" s="22"/>
      <c r="N14" s="50"/>
      <c r="O14" s="61"/>
      <c r="P14" s="58"/>
      <c r="S14" s="58"/>
      <c r="T14" s="58"/>
      <c r="U14" s="58"/>
    </row>
    <row r="15" spans="1:21" s="55" customFormat="1" ht="18.75" customHeight="1">
      <c r="A15" s="4"/>
      <c r="B15" s="38"/>
      <c r="C15" s="101" t="s">
        <v>27</v>
      </c>
      <c r="D15" s="101"/>
      <c r="E15" s="101"/>
      <c r="F15" s="101"/>
      <c r="G15" s="101"/>
      <c r="H15" s="101"/>
      <c r="I15" s="101"/>
      <c r="J15" s="8"/>
      <c r="K15" s="14" t="s">
        <v>28</v>
      </c>
      <c r="L15" s="24">
        <f>IF(OR(J9="",L13=""),"",(L13/J9))</f>
      </c>
      <c r="M15" s="25"/>
      <c r="N15" s="51"/>
      <c r="O15" s="61"/>
      <c r="P15" s="58" t="e">
        <f>IF(OR(L15="",#REF!="Mixed Surface Types"),"",IF(AND(L15&lt;&gt;"",#REF!=""),2,IF(L15&lt;&gt;INDEX(#REF!,MATCH(#REF!,#REF!,0),2),1,"")))</f>
        <v>#REF!</v>
      </c>
      <c r="Q15" s="55" t="e">
        <f>#REF!</f>
        <v>#REF!</v>
      </c>
      <c r="R15" s="55" t="e">
        <f>#REF!</f>
        <v>#REF!</v>
      </c>
      <c r="S15" s="58"/>
      <c r="T15" s="58"/>
      <c r="U15" s="58"/>
    </row>
    <row r="16" spans="1:21" s="55" customFormat="1" ht="9" customHeight="1">
      <c r="A16" s="4"/>
      <c r="B16" s="38"/>
      <c r="C16" s="102" t="s">
        <v>50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52"/>
      <c r="O16" s="61"/>
      <c r="P16" s="58"/>
      <c r="Q16" s="55" t="e">
        <f>#REF!</f>
        <v>#REF!</v>
      </c>
      <c r="R16" s="55" t="e">
        <f>#REF!</f>
        <v>#REF!</v>
      </c>
      <c r="S16" s="58"/>
      <c r="T16" s="58"/>
      <c r="U16" s="58"/>
    </row>
    <row r="17" spans="1:21" s="55" customFormat="1" ht="15.75" customHeight="1">
      <c r="A17" s="4"/>
      <c r="B17" s="3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52"/>
      <c r="O17" s="61"/>
      <c r="P17" s="58"/>
      <c r="Q17" s="55" t="e">
        <f>#REF!</f>
        <v>#REF!</v>
      </c>
      <c r="R17" s="55" t="e">
        <f>#REF!</f>
        <v>#REF!</v>
      </c>
      <c r="S17" s="58"/>
      <c r="T17" s="58"/>
      <c r="U17" s="58"/>
    </row>
    <row r="18" spans="1:20" s="55" customFormat="1" ht="15.75">
      <c r="A18" s="4"/>
      <c r="B18" s="73" t="s">
        <v>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61"/>
      <c r="P18" s="58"/>
      <c r="Q18" s="55" t="e">
        <f>#REF!</f>
        <v>#REF!</v>
      </c>
      <c r="R18" s="55" t="e">
        <f>#REF!</f>
        <v>#REF!</v>
      </c>
      <c r="S18" s="58"/>
      <c r="T18" s="58"/>
    </row>
    <row r="19" spans="1:20" s="55" customFormat="1" ht="9" customHeight="1">
      <c r="A19" s="4"/>
      <c r="B19" s="40"/>
      <c r="C19" s="18"/>
      <c r="D19" s="18"/>
      <c r="E19" s="18"/>
      <c r="F19" s="18"/>
      <c r="G19" s="18"/>
      <c r="H19" s="18"/>
      <c r="I19" s="18"/>
      <c r="J19" s="18"/>
      <c r="K19" s="20"/>
      <c r="L19" s="20"/>
      <c r="M19" s="20"/>
      <c r="N19" s="49"/>
      <c r="O19" s="61"/>
      <c r="P19" s="58"/>
      <c r="Q19" s="55" t="e">
        <f>#REF!</f>
        <v>#REF!</v>
      </c>
      <c r="R19" s="55" t="e">
        <f>#REF!</f>
        <v>#REF!</v>
      </c>
      <c r="S19" s="58"/>
      <c r="T19" s="58"/>
    </row>
    <row r="20" spans="1:20" s="55" customFormat="1" ht="18" customHeight="1">
      <c r="A20" s="4"/>
      <c r="B20" s="41"/>
      <c r="C20" s="26" t="s">
        <v>4</v>
      </c>
      <c r="D20" s="26"/>
      <c r="E20" s="18"/>
      <c r="F20" s="18"/>
      <c r="G20" s="18"/>
      <c r="H20" s="18"/>
      <c r="I20" s="18"/>
      <c r="J20" s="18"/>
      <c r="K20" s="12"/>
      <c r="L20" s="12"/>
      <c r="M20" s="12"/>
      <c r="N20" s="53"/>
      <c r="O20" s="61"/>
      <c r="P20" s="58"/>
      <c r="S20" s="58"/>
      <c r="T20" s="58"/>
    </row>
    <row r="21" spans="1:20" s="55" customFormat="1" ht="18.75" customHeight="1">
      <c r="A21" s="4"/>
      <c r="B21" s="38"/>
      <c r="C21" s="12" t="s">
        <v>45</v>
      </c>
      <c r="D21" s="12"/>
      <c r="E21" s="12"/>
      <c r="F21" s="12"/>
      <c r="G21" s="12"/>
      <c r="H21" s="12"/>
      <c r="I21" s="13"/>
      <c r="J21" s="13"/>
      <c r="K21" s="14" t="s">
        <v>43</v>
      </c>
      <c r="L21" s="24">
        <f>IF(L15="","",(0.858*(L15)^3)-(0.78*(L15)^2)+(0.774*(L15))+0.04)</f>
      </c>
      <c r="M21" s="12"/>
      <c r="N21" s="53"/>
      <c r="O21" s="61"/>
      <c r="P21" s="58"/>
      <c r="Q21" s="58"/>
      <c r="R21" s="58"/>
      <c r="S21" s="58"/>
      <c r="T21" s="58"/>
    </row>
    <row r="22" spans="1:20" s="55" customFormat="1" ht="9" customHeight="1">
      <c r="A22" s="4"/>
      <c r="B22" s="38"/>
      <c r="C22" s="12"/>
      <c r="D22" s="12"/>
      <c r="E22" s="12"/>
      <c r="F22" s="12"/>
      <c r="G22" s="12"/>
      <c r="H22" s="12"/>
      <c r="I22" s="13"/>
      <c r="J22" s="13"/>
      <c r="K22" s="14"/>
      <c r="L22" s="27"/>
      <c r="M22" s="12"/>
      <c r="N22" s="53"/>
      <c r="O22" s="61"/>
      <c r="P22" s="58"/>
      <c r="Q22" s="58"/>
      <c r="R22" s="58"/>
      <c r="S22" s="58"/>
      <c r="T22" s="58"/>
    </row>
    <row r="23" spans="1:20" s="55" customFormat="1" ht="18.75">
      <c r="A23" s="4"/>
      <c r="B23" s="73" t="s">
        <v>29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61"/>
      <c r="P23" s="58"/>
      <c r="Q23" s="58"/>
      <c r="R23" s="58"/>
      <c r="S23" s="58"/>
      <c r="T23" s="58"/>
    </row>
    <row r="24" spans="1:20" s="55" customFormat="1" ht="9" customHeight="1">
      <c r="A24" s="4"/>
      <c r="B24" s="40"/>
      <c r="C24" s="18"/>
      <c r="D24" s="18"/>
      <c r="E24" s="18"/>
      <c r="F24" s="18"/>
      <c r="G24" s="18"/>
      <c r="H24" s="18"/>
      <c r="I24" s="18"/>
      <c r="J24" s="18"/>
      <c r="K24" s="12"/>
      <c r="L24" s="12"/>
      <c r="M24" s="12"/>
      <c r="N24" s="53"/>
      <c r="O24" s="61"/>
      <c r="P24" s="58"/>
      <c r="Q24" s="58"/>
      <c r="R24" s="58"/>
      <c r="S24" s="58"/>
      <c r="T24" s="58"/>
    </row>
    <row r="25" spans="1:20" s="55" customFormat="1" ht="18.75" customHeight="1">
      <c r="A25" s="4"/>
      <c r="B25" s="42"/>
      <c r="C25" s="82" t="s">
        <v>44</v>
      </c>
      <c r="D25" s="82"/>
      <c r="E25" s="82"/>
      <c r="F25" s="82"/>
      <c r="G25" s="82"/>
      <c r="H25" s="82"/>
      <c r="I25" s="82"/>
      <c r="J25" s="83"/>
      <c r="K25" s="14" t="s">
        <v>30</v>
      </c>
      <c r="L25" s="24">
        <f>IF(L15="","",ROUND((0.4)*(L21),2))</f>
      </c>
      <c r="M25" s="95" t="s">
        <v>3</v>
      </c>
      <c r="N25" s="96"/>
      <c r="O25" s="62"/>
      <c r="P25" s="58"/>
      <c r="Q25" s="58"/>
      <c r="R25" s="58"/>
      <c r="S25" s="58"/>
      <c r="T25" s="58"/>
    </row>
    <row r="26" spans="1:20" s="55" customFormat="1" ht="9" customHeight="1">
      <c r="A26" s="4"/>
      <c r="B26" s="3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9"/>
      <c r="O26" s="61"/>
      <c r="P26" s="58"/>
      <c r="Q26" s="58"/>
      <c r="R26" s="58"/>
      <c r="S26" s="58"/>
      <c r="T26" s="58"/>
    </row>
    <row r="27" spans="1:20" s="55" customFormat="1" ht="20.25" customHeight="1">
      <c r="A27" s="4"/>
      <c r="B27" s="42"/>
      <c r="C27" s="102" t="s">
        <v>31</v>
      </c>
      <c r="D27" s="102"/>
      <c r="E27" s="102"/>
      <c r="F27" s="102"/>
      <c r="G27" s="102"/>
      <c r="H27" s="102"/>
      <c r="I27" s="102"/>
      <c r="J27" s="12"/>
      <c r="K27" s="28"/>
      <c r="L27" s="28"/>
      <c r="M27" s="12"/>
      <c r="N27" s="53"/>
      <c r="O27" s="61"/>
      <c r="P27" s="58"/>
      <c r="Q27" s="58"/>
      <c r="R27" s="58"/>
      <c r="S27" s="58"/>
      <c r="T27" s="58"/>
    </row>
    <row r="28" spans="1:20" s="55" customFormat="1" ht="18.75" customHeight="1">
      <c r="A28" s="4"/>
      <c r="B28" s="38"/>
      <c r="C28" s="29" t="s">
        <v>32</v>
      </c>
      <c r="D28" s="84" t="s">
        <v>33</v>
      </c>
      <c r="E28" s="85"/>
      <c r="F28" s="85"/>
      <c r="G28" s="85"/>
      <c r="H28" s="85"/>
      <c r="I28" s="85"/>
      <c r="J28" s="30"/>
      <c r="K28" s="14" t="s">
        <v>34</v>
      </c>
      <c r="L28" s="31">
        <f>IF(L15="","",((L25*J9)*3630))</f>
      </c>
      <c r="M28" s="32" t="s">
        <v>35</v>
      </c>
      <c r="N28" s="44"/>
      <c r="O28" s="61"/>
      <c r="P28" s="58"/>
      <c r="Q28" s="58"/>
      <c r="R28" s="58"/>
      <c r="S28" s="58"/>
      <c r="T28" s="58"/>
    </row>
    <row r="29" spans="1:20" s="55" customFormat="1" ht="15.75" customHeight="1">
      <c r="A29" s="4"/>
      <c r="B29" s="38"/>
      <c r="C29" s="33"/>
      <c r="D29" s="33"/>
      <c r="E29" s="80" t="s">
        <v>5</v>
      </c>
      <c r="F29" s="80"/>
      <c r="G29" s="80"/>
      <c r="H29" s="80"/>
      <c r="I29" s="81"/>
      <c r="J29" s="34"/>
      <c r="K29" s="30"/>
      <c r="L29" s="30"/>
      <c r="M29" s="12"/>
      <c r="N29" s="53"/>
      <c r="O29" s="61"/>
      <c r="P29" s="58"/>
      <c r="Q29" s="58"/>
      <c r="R29" s="58"/>
      <c r="S29" s="58"/>
      <c r="T29" s="58"/>
    </row>
    <row r="30" spans="1:20" s="55" customFormat="1" ht="9" customHeight="1">
      <c r="A30" s="4"/>
      <c r="B30" s="38"/>
      <c r="C30" s="33"/>
      <c r="D30" s="33"/>
      <c r="E30" s="35"/>
      <c r="F30" s="35"/>
      <c r="G30" s="35"/>
      <c r="H30" s="35"/>
      <c r="I30" s="36"/>
      <c r="J30" s="34"/>
      <c r="K30" s="30"/>
      <c r="L30" s="30"/>
      <c r="M30" s="12"/>
      <c r="N30" s="53"/>
      <c r="O30" s="61"/>
      <c r="P30" s="58"/>
      <c r="Q30" s="58"/>
      <c r="R30" s="58"/>
      <c r="S30" s="58"/>
      <c r="T30" s="58"/>
    </row>
    <row r="31" spans="1:15" s="58" customFormat="1" ht="15.75" customHeight="1">
      <c r="A31" s="1"/>
      <c r="B31" s="97" t="s">
        <v>1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/>
      <c r="O31" s="20"/>
    </row>
    <row r="32" spans="1:15" s="58" customFormat="1" ht="15.75" customHeight="1">
      <c r="A32" s="1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43"/>
    </row>
    <row r="33" spans="1:15" s="58" customFormat="1" ht="15.75" customHeight="1">
      <c r="A33" s="1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43"/>
    </row>
    <row r="34" spans="1:15" s="58" customFormat="1" ht="15.75" customHeight="1">
      <c r="A34" s="1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43"/>
    </row>
    <row r="35" spans="1:15" s="58" customFormat="1" ht="15.75" customHeight="1">
      <c r="A35" s="1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43"/>
    </row>
    <row r="36" spans="1:15" s="58" customFormat="1" ht="15.75" customHeight="1">
      <c r="A36" s="1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43"/>
    </row>
    <row r="37" spans="1:15" s="58" customFormat="1" ht="15.75" customHeight="1">
      <c r="A37" s="1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43"/>
    </row>
    <row r="38" spans="1:15" s="58" customFormat="1" ht="15.75" customHeight="1">
      <c r="A38" s="1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43"/>
    </row>
    <row r="39" spans="1:15" s="58" customFormat="1" ht="15.75" customHeight="1">
      <c r="A39" s="1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  <c r="O39" s="43"/>
    </row>
    <row r="40" spans="1:15" s="58" customFormat="1" ht="15.75" customHeight="1">
      <c r="A40" s="1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1"/>
      <c r="O40" s="43"/>
    </row>
    <row r="41" spans="1:15" s="58" customFormat="1" ht="15.75" customHeight="1">
      <c r="A41" s="1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43"/>
    </row>
    <row r="42" spans="1:15" s="58" customFormat="1" ht="15.75" customHeight="1">
      <c r="A42" s="1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  <c r="O42" s="43"/>
    </row>
    <row r="43" spans="1:15" s="58" customFormat="1" ht="15.75" customHeight="1" thickBot="1">
      <c r="A43" s="1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43"/>
    </row>
    <row r="44" spans="1:14" s="58" customFormat="1" ht="12.75" hidden="1">
      <c r="A44"/>
      <c r="B44"/>
      <c r="C44"/>
      <c r="D44"/>
      <c r="E44"/>
      <c r="F44"/>
      <c r="G44"/>
      <c r="H44"/>
      <c r="I44" s="5"/>
      <c r="J44"/>
      <c r="K44"/>
      <c r="L44"/>
      <c r="M44"/>
      <c r="N44"/>
    </row>
    <row r="45" spans="1:14" s="58" customFormat="1" ht="12.75">
      <c r="A45"/>
      <c r="B45"/>
      <c r="C45"/>
      <c r="D45"/>
      <c r="E45"/>
      <c r="F45"/>
      <c r="G45"/>
      <c r="H45"/>
      <c r="I45" s="5"/>
      <c r="J45"/>
      <c r="K45"/>
      <c r="L45"/>
      <c r="M45"/>
      <c r="N45"/>
    </row>
  </sheetData>
  <sheetProtection password="9F7A" sheet="1" selectLockedCells="1"/>
  <mergeCells count="30">
    <mergeCell ref="B2:H3"/>
    <mergeCell ref="I2:K3"/>
    <mergeCell ref="L4:N4"/>
    <mergeCell ref="L2:N2"/>
    <mergeCell ref="L3:N3"/>
    <mergeCell ref="B5:D5"/>
    <mergeCell ref="E5:H5"/>
    <mergeCell ref="B4:D4"/>
    <mergeCell ref="E4:H4"/>
    <mergeCell ref="C27:I27"/>
    <mergeCell ref="L5:N5"/>
    <mergeCell ref="G6:N6"/>
    <mergeCell ref="G7:N7"/>
    <mergeCell ref="B11:N11"/>
    <mergeCell ref="E29:I29"/>
    <mergeCell ref="C25:J25"/>
    <mergeCell ref="D28:I28"/>
    <mergeCell ref="B32:N43"/>
    <mergeCell ref="M25:N25"/>
    <mergeCell ref="B31:C31"/>
    <mergeCell ref="D31:N31"/>
    <mergeCell ref="B18:N18"/>
    <mergeCell ref="B23:N23"/>
    <mergeCell ref="I5:K5"/>
    <mergeCell ref="B7:F7"/>
    <mergeCell ref="L9:M9"/>
    <mergeCell ref="B6:F6"/>
    <mergeCell ref="C15:I15"/>
    <mergeCell ref="C16:M17"/>
    <mergeCell ref="C13:I13"/>
  </mergeCells>
  <conditionalFormatting sqref="C16">
    <cfRule type="expression" priority="1" dxfId="0" stopIfTrue="1">
      <formula>ISNUMBER($P$15)</formula>
    </cfRule>
  </conditionalFormatting>
  <printOptions/>
  <pageMargins left="0.7" right="0.7" top="0.75" bottom="0.75" header="0.3" footer="0.3"/>
  <pageSetup fitToHeight="1" fitToWidth="1" horizontalDpi="600" verticalDpi="600" orientation="portrait" scale="9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U45"/>
  <sheetViews>
    <sheetView showGridLines="0" tabSelected="1" zoomScaleSheetLayoutView="100" workbookViewId="0" topLeftCell="A1">
      <selection activeCell="L14" sqref="L14"/>
    </sheetView>
  </sheetViews>
  <sheetFormatPr defaultColWidth="0" defaultRowHeight="12.75" customHeight="1" zeroHeight="1"/>
  <cols>
    <col min="1" max="1" width="2.7109375" style="0" customWidth="1"/>
    <col min="2" max="2" width="4.140625" style="0" customWidth="1"/>
    <col min="3" max="3" width="11.8515625" style="0" customWidth="1"/>
    <col min="4" max="4" width="3.28125" style="0" customWidth="1"/>
    <col min="5" max="5" width="7.00390625" style="0" customWidth="1"/>
    <col min="6" max="6" width="7.7109375" style="0" customWidth="1"/>
    <col min="7" max="7" width="7.28125" style="0" customWidth="1"/>
    <col min="8" max="8" width="12.00390625" style="0" customWidth="1"/>
    <col min="9" max="9" width="9.28125" style="5" customWidth="1"/>
    <col min="10" max="10" width="6.8515625" style="0" customWidth="1"/>
    <col min="11" max="11" width="5.8515625" style="0" customWidth="1"/>
    <col min="12" max="12" width="13.57421875" style="0" customWidth="1"/>
    <col min="13" max="13" width="9.00390625" style="0" customWidth="1"/>
    <col min="14" max="14" width="4.421875" style="0" customWidth="1"/>
    <col min="15" max="15" width="2.7109375" style="0" customWidth="1"/>
    <col min="16" max="16" width="9.140625" style="0" hidden="1" customWidth="1"/>
    <col min="17" max="17" width="39.421875" style="0" hidden="1" customWidth="1"/>
    <col min="18" max="18" width="24.8515625" style="0" hidden="1" customWidth="1"/>
    <col min="19" max="19" width="9.140625" style="0" hidden="1" customWidth="1"/>
    <col min="20" max="20" width="9.7109375" style="0" hidden="1" customWidth="1"/>
    <col min="21" max="21" width="2.7109375" style="0" hidden="1" customWidth="1"/>
    <col min="22" max="16384" width="9.140625" style="0" hidden="1" customWidth="1"/>
  </cols>
  <sheetData>
    <row r="1" spans="1:16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</row>
    <row r="2" spans="1:18" s="3" customFormat="1" ht="19.5" customHeight="1">
      <c r="A2" s="4"/>
      <c r="B2" s="113" t="s">
        <v>36</v>
      </c>
      <c r="C2" s="114"/>
      <c r="D2" s="114"/>
      <c r="E2" s="114"/>
      <c r="F2" s="114"/>
      <c r="G2" s="114"/>
      <c r="H2" s="115"/>
      <c r="I2" s="119" t="s">
        <v>7</v>
      </c>
      <c r="J2" s="120"/>
      <c r="K2" s="120"/>
      <c r="L2" s="125" t="s">
        <v>8</v>
      </c>
      <c r="M2" s="125"/>
      <c r="N2" s="126"/>
      <c r="O2" s="54"/>
      <c r="P2" s="4"/>
      <c r="Q2" s="3" t="e">
        <f>#REF!</f>
        <v>#REF!</v>
      </c>
      <c r="R2" s="3" t="e">
        <f>#REF!</f>
        <v>#REF!</v>
      </c>
    </row>
    <row r="3" spans="1:18" s="55" customFormat="1" ht="18" customHeight="1">
      <c r="A3" s="4"/>
      <c r="B3" s="116"/>
      <c r="C3" s="117"/>
      <c r="D3" s="117"/>
      <c r="E3" s="117"/>
      <c r="F3" s="117"/>
      <c r="G3" s="117"/>
      <c r="H3" s="118"/>
      <c r="I3" s="121"/>
      <c r="J3" s="122"/>
      <c r="K3" s="122"/>
      <c r="L3" s="127" t="s">
        <v>9</v>
      </c>
      <c r="M3" s="127"/>
      <c r="N3" s="128"/>
      <c r="O3" s="54"/>
      <c r="Q3" s="55" t="e">
        <f>#REF!</f>
        <v>#REF!</v>
      </c>
      <c r="R3" s="55" t="e">
        <f>#REF!</f>
        <v>#REF!</v>
      </c>
    </row>
    <row r="4" spans="1:18" s="55" customFormat="1" ht="18.75" customHeight="1">
      <c r="A4" s="4"/>
      <c r="B4" s="104" t="s">
        <v>10</v>
      </c>
      <c r="C4" s="105"/>
      <c r="D4" s="105"/>
      <c r="E4" s="106"/>
      <c r="F4" s="106"/>
      <c r="G4" s="106"/>
      <c r="H4" s="106"/>
      <c r="I4" s="6"/>
      <c r="J4" s="6"/>
      <c r="K4" s="7" t="s">
        <v>11</v>
      </c>
      <c r="L4" s="123"/>
      <c r="M4" s="123"/>
      <c r="N4" s="124"/>
      <c r="O4" s="56"/>
      <c r="Q4" s="55" t="e">
        <f>#REF!</f>
        <v>#REF!</v>
      </c>
      <c r="R4" s="55" t="e">
        <f>#REF!</f>
        <v>#REF!</v>
      </c>
    </row>
    <row r="5" spans="1:18" s="58" customFormat="1" ht="18.75" customHeight="1">
      <c r="A5" s="1"/>
      <c r="B5" s="104" t="s">
        <v>12</v>
      </c>
      <c r="C5" s="105"/>
      <c r="D5" s="105"/>
      <c r="E5" s="129"/>
      <c r="F5" s="129"/>
      <c r="G5" s="129"/>
      <c r="H5" s="129"/>
      <c r="I5" s="76" t="s">
        <v>13</v>
      </c>
      <c r="J5" s="76"/>
      <c r="K5" s="76"/>
      <c r="L5" s="107"/>
      <c r="M5" s="107"/>
      <c r="N5" s="108"/>
      <c r="O5" s="57"/>
      <c r="Q5" s="55" t="e">
        <f>#REF!</f>
        <v>#REF!</v>
      </c>
      <c r="R5" s="55" t="e">
        <f>#REF!</f>
        <v>#REF!</v>
      </c>
    </row>
    <row r="6" spans="1:18" s="58" customFormat="1" ht="18.75" customHeight="1">
      <c r="A6" s="1"/>
      <c r="B6" s="77" t="s">
        <v>14</v>
      </c>
      <c r="C6" s="78"/>
      <c r="D6" s="78"/>
      <c r="E6" s="78"/>
      <c r="F6" s="78"/>
      <c r="G6" s="109"/>
      <c r="H6" s="109"/>
      <c r="I6" s="109"/>
      <c r="J6" s="109"/>
      <c r="K6" s="109"/>
      <c r="L6" s="109"/>
      <c r="M6" s="109"/>
      <c r="N6" s="110"/>
      <c r="O6" s="59"/>
      <c r="Q6" s="55" t="e">
        <f>#REF!</f>
        <v>#REF!</v>
      </c>
      <c r="R6" s="55" t="e">
        <f>#REF!</f>
        <v>#REF!</v>
      </c>
    </row>
    <row r="7" spans="1:18" s="58" customFormat="1" ht="18.75" customHeight="1">
      <c r="A7" s="1"/>
      <c r="B7" s="77" t="s">
        <v>15</v>
      </c>
      <c r="C7" s="78"/>
      <c r="D7" s="78"/>
      <c r="E7" s="78"/>
      <c r="F7" s="78"/>
      <c r="G7" s="111"/>
      <c r="H7" s="111"/>
      <c r="I7" s="111"/>
      <c r="J7" s="111"/>
      <c r="K7" s="111"/>
      <c r="L7" s="111"/>
      <c r="M7" s="111"/>
      <c r="N7" s="112"/>
      <c r="O7" s="59"/>
      <c r="Q7" s="55" t="e">
        <f>#REF!</f>
        <v>#REF!</v>
      </c>
      <c r="R7" s="55" t="e">
        <f>#REF!</f>
        <v>#REF!</v>
      </c>
    </row>
    <row r="8" spans="1:18" s="58" customFormat="1" ht="6" customHeight="1">
      <c r="A8" s="1"/>
      <c r="B8" s="37"/>
      <c r="C8" s="8"/>
      <c r="D8" s="8"/>
      <c r="E8" s="8"/>
      <c r="F8" s="8"/>
      <c r="G8" s="8"/>
      <c r="H8" s="8"/>
      <c r="I8" s="9"/>
      <c r="J8" s="10"/>
      <c r="K8" s="8"/>
      <c r="L8" s="11"/>
      <c r="M8" s="8"/>
      <c r="N8" s="46"/>
      <c r="O8" s="60"/>
      <c r="Q8" s="55" t="e">
        <f>#REF!</f>
        <v>#REF!</v>
      </c>
      <c r="R8" s="55" t="e">
        <f>#REF!</f>
        <v>#REF!</v>
      </c>
    </row>
    <row r="9" spans="1:20" s="55" customFormat="1" ht="18.75" customHeight="1">
      <c r="A9" s="4"/>
      <c r="B9" s="38" t="s">
        <v>49</v>
      </c>
      <c r="C9" s="12"/>
      <c r="D9" s="12"/>
      <c r="E9" s="12"/>
      <c r="F9" s="12"/>
      <c r="G9" s="13"/>
      <c r="H9" s="13"/>
      <c r="I9" s="14" t="s">
        <v>46</v>
      </c>
      <c r="J9" s="15"/>
      <c r="K9" s="16" t="s">
        <v>0</v>
      </c>
      <c r="L9" s="79"/>
      <c r="M9" s="79"/>
      <c r="N9" s="47"/>
      <c r="O9" s="61"/>
      <c r="P9" s="58"/>
      <c r="Q9" s="55" t="e">
        <f>#REF!</f>
        <v>#REF!</v>
      </c>
      <c r="R9" s="55" t="e">
        <f>#REF!</f>
        <v>#REF!</v>
      </c>
      <c r="S9" s="58"/>
      <c r="T9" s="58"/>
    </row>
    <row r="10" spans="1:20" s="55" customFormat="1" ht="6" customHeight="1">
      <c r="A10" s="4"/>
      <c r="B10" s="38"/>
      <c r="C10" s="12"/>
      <c r="D10" s="12"/>
      <c r="E10" s="12"/>
      <c r="F10" s="12"/>
      <c r="G10" s="13"/>
      <c r="H10" s="13"/>
      <c r="I10" s="17"/>
      <c r="J10" s="18"/>
      <c r="K10" s="16"/>
      <c r="L10" s="13"/>
      <c r="M10" s="19"/>
      <c r="N10" s="48"/>
      <c r="O10" s="61"/>
      <c r="P10" s="58"/>
      <c r="Q10" s="55" t="e">
        <f>#REF!</f>
        <v>#REF!</v>
      </c>
      <c r="R10" s="55" t="e">
        <f>#REF!</f>
        <v>#REF!</v>
      </c>
      <c r="S10" s="58"/>
      <c r="T10" s="58"/>
    </row>
    <row r="11" spans="1:21" s="55" customFormat="1" ht="15.75">
      <c r="A11" s="4"/>
      <c r="B11" s="73" t="s">
        <v>25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  <c r="O11" s="61"/>
      <c r="P11" s="58"/>
      <c r="Q11" s="55" t="e">
        <f>#REF!</f>
        <v>#REF!</v>
      </c>
      <c r="R11" s="55" t="e">
        <f>#REF!</f>
        <v>#REF!</v>
      </c>
      <c r="S11" s="58"/>
      <c r="T11" s="58"/>
      <c r="U11" s="58"/>
    </row>
    <row r="12" spans="1:21" s="55" customFormat="1" ht="9" customHeight="1">
      <c r="A12" s="4"/>
      <c r="B12" s="40"/>
      <c r="C12" s="18"/>
      <c r="D12" s="18"/>
      <c r="E12" s="18"/>
      <c r="F12" s="18"/>
      <c r="G12" s="18"/>
      <c r="H12" s="18"/>
      <c r="I12" s="18"/>
      <c r="J12" s="18"/>
      <c r="K12" s="20"/>
      <c r="L12" s="20"/>
      <c r="M12" s="20"/>
      <c r="N12" s="49"/>
      <c r="O12" s="61"/>
      <c r="P12" s="58"/>
      <c r="Q12" s="55" t="e">
        <f>#REF!</f>
        <v>#REF!</v>
      </c>
      <c r="R12" s="55" t="e">
        <f>#REF!</f>
        <v>#REF!</v>
      </c>
      <c r="S12" s="58"/>
      <c r="T12" s="58"/>
      <c r="U12" s="58"/>
    </row>
    <row r="13" spans="1:21" s="55" customFormat="1" ht="18.75" customHeight="1">
      <c r="A13" s="4"/>
      <c r="B13" s="38"/>
      <c r="C13" s="101" t="s">
        <v>48</v>
      </c>
      <c r="D13" s="101"/>
      <c r="E13" s="101"/>
      <c r="F13" s="101"/>
      <c r="G13" s="101"/>
      <c r="H13" s="101"/>
      <c r="I13" s="101"/>
      <c r="J13" s="8"/>
      <c r="K13" s="14" t="s">
        <v>47</v>
      </c>
      <c r="L13" s="21"/>
      <c r="M13" s="22" t="s">
        <v>0</v>
      </c>
      <c r="N13" s="50"/>
      <c r="O13" s="61"/>
      <c r="P13" s="58"/>
      <c r="Q13" s="55" t="e">
        <f>#REF!</f>
        <v>#REF!</v>
      </c>
      <c r="R13" s="55" t="e">
        <f>#REF!</f>
        <v>#REF!</v>
      </c>
      <c r="S13" s="58"/>
      <c r="T13" s="58"/>
      <c r="U13" s="58"/>
    </row>
    <row r="14" spans="1:21" s="55" customFormat="1" ht="18.75" customHeight="1">
      <c r="A14" s="4"/>
      <c r="B14" s="38"/>
      <c r="C14" s="23"/>
      <c r="D14" s="23"/>
      <c r="E14" s="23"/>
      <c r="F14" s="23"/>
      <c r="G14" s="23"/>
      <c r="H14" s="8"/>
      <c r="I14" s="8"/>
      <c r="J14" s="22"/>
      <c r="K14" s="22"/>
      <c r="L14" s="22"/>
      <c r="M14" s="22"/>
      <c r="N14" s="50"/>
      <c r="O14" s="61"/>
      <c r="P14" s="58"/>
      <c r="S14" s="58"/>
      <c r="T14" s="58"/>
      <c r="U14" s="58"/>
    </row>
    <row r="15" spans="1:21" s="55" customFormat="1" ht="18.75" customHeight="1">
      <c r="A15" s="4"/>
      <c r="B15" s="38"/>
      <c r="C15" s="101" t="s">
        <v>27</v>
      </c>
      <c r="D15" s="101"/>
      <c r="E15" s="101"/>
      <c r="F15" s="101"/>
      <c r="G15" s="101"/>
      <c r="H15" s="101"/>
      <c r="I15" s="101"/>
      <c r="J15" s="8"/>
      <c r="K15" s="14" t="s">
        <v>28</v>
      </c>
      <c r="L15" s="24">
        <f>IF(OR(J9="",L13=""),"",(L13/J9))</f>
      </c>
      <c r="M15" s="25"/>
      <c r="N15" s="51"/>
      <c r="O15" s="61"/>
      <c r="P15" s="58" t="e">
        <f>IF(OR(L15="",#REF!="Mixed Surface Types"),"",IF(AND(L15&lt;&gt;"",#REF!=""),2,IF(L15&lt;&gt;INDEX(#REF!,MATCH(#REF!,#REF!,0),2),1,"")))</f>
        <v>#REF!</v>
      </c>
      <c r="Q15" s="55" t="e">
        <f>#REF!</f>
        <v>#REF!</v>
      </c>
      <c r="R15" s="55" t="e">
        <f>#REF!</f>
        <v>#REF!</v>
      </c>
      <c r="S15" s="58"/>
      <c r="T15" s="58"/>
      <c r="U15" s="58"/>
    </row>
    <row r="16" spans="1:21" s="55" customFormat="1" ht="9" customHeight="1">
      <c r="A16" s="4"/>
      <c r="B16" s="38"/>
      <c r="C16" s="102" t="s">
        <v>50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52"/>
      <c r="O16" s="61"/>
      <c r="P16" s="58"/>
      <c r="Q16" s="55" t="e">
        <f>#REF!</f>
        <v>#REF!</v>
      </c>
      <c r="R16" s="55" t="e">
        <f>#REF!</f>
        <v>#REF!</v>
      </c>
      <c r="S16" s="58"/>
      <c r="T16" s="58"/>
      <c r="U16" s="58"/>
    </row>
    <row r="17" spans="1:21" s="55" customFormat="1" ht="15.75" customHeight="1">
      <c r="A17" s="4"/>
      <c r="B17" s="3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52"/>
      <c r="O17" s="61"/>
      <c r="P17" s="58"/>
      <c r="Q17" s="55" t="e">
        <f>#REF!</f>
        <v>#REF!</v>
      </c>
      <c r="R17" s="55" t="e">
        <f>#REF!</f>
        <v>#REF!</v>
      </c>
      <c r="S17" s="58"/>
      <c r="T17" s="58"/>
      <c r="U17" s="58"/>
    </row>
    <row r="18" spans="1:20" s="55" customFormat="1" ht="15.75">
      <c r="A18" s="4"/>
      <c r="B18" s="73" t="s">
        <v>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61"/>
      <c r="P18" s="58"/>
      <c r="Q18" s="55" t="e">
        <f>#REF!</f>
        <v>#REF!</v>
      </c>
      <c r="R18" s="55" t="e">
        <f>#REF!</f>
        <v>#REF!</v>
      </c>
      <c r="S18" s="58"/>
      <c r="T18" s="58"/>
    </row>
    <row r="19" spans="1:20" s="55" customFormat="1" ht="9" customHeight="1">
      <c r="A19" s="4"/>
      <c r="B19" s="40"/>
      <c r="C19" s="18"/>
      <c r="D19" s="18"/>
      <c r="E19" s="18"/>
      <c r="F19" s="18"/>
      <c r="G19" s="18"/>
      <c r="H19" s="18"/>
      <c r="I19" s="18"/>
      <c r="J19" s="18"/>
      <c r="K19" s="20"/>
      <c r="L19" s="20"/>
      <c r="M19" s="20"/>
      <c r="N19" s="49"/>
      <c r="O19" s="61"/>
      <c r="P19" s="58"/>
      <c r="Q19" s="55" t="e">
        <f>#REF!</f>
        <v>#REF!</v>
      </c>
      <c r="R19" s="55" t="e">
        <f>#REF!</f>
        <v>#REF!</v>
      </c>
      <c r="S19" s="58"/>
      <c r="T19" s="58"/>
    </row>
    <row r="20" spans="1:20" s="55" customFormat="1" ht="18" customHeight="1">
      <c r="A20" s="4"/>
      <c r="B20" s="41"/>
      <c r="C20" s="26" t="s">
        <v>4</v>
      </c>
      <c r="D20" s="26"/>
      <c r="E20" s="18"/>
      <c r="F20" s="18"/>
      <c r="G20" s="18"/>
      <c r="H20" s="18"/>
      <c r="I20" s="18"/>
      <c r="J20" s="18"/>
      <c r="K20" s="12"/>
      <c r="L20" s="12"/>
      <c r="M20" s="12"/>
      <c r="N20" s="53"/>
      <c r="O20" s="61"/>
      <c r="P20" s="58"/>
      <c r="S20" s="58"/>
      <c r="T20" s="58"/>
    </row>
    <row r="21" spans="1:20" s="55" customFormat="1" ht="18.75" customHeight="1">
      <c r="A21" s="4"/>
      <c r="B21" s="38"/>
      <c r="C21" s="12" t="s">
        <v>45</v>
      </c>
      <c r="D21" s="12"/>
      <c r="E21" s="12"/>
      <c r="F21" s="12"/>
      <c r="G21" s="12"/>
      <c r="H21" s="12"/>
      <c r="I21" s="13"/>
      <c r="J21" s="13"/>
      <c r="K21" s="64" t="s">
        <v>43</v>
      </c>
      <c r="L21" s="24">
        <f>IF(L15="","",(0.858*(L15)^3)-(0.78*(L15)^2)+(0.774*(L15))+0.04)</f>
      </c>
      <c r="M21" s="12"/>
      <c r="N21" s="53"/>
      <c r="O21" s="61"/>
      <c r="P21" s="58"/>
      <c r="Q21" s="58"/>
      <c r="R21" s="58"/>
      <c r="S21" s="58"/>
      <c r="T21" s="58"/>
    </row>
    <row r="22" spans="1:20" s="55" customFormat="1" ht="9" customHeight="1">
      <c r="A22" s="4"/>
      <c r="B22" s="38"/>
      <c r="C22" s="12"/>
      <c r="D22" s="12"/>
      <c r="E22" s="12"/>
      <c r="F22" s="12"/>
      <c r="G22" s="12"/>
      <c r="H22" s="12"/>
      <c r="I22" s="13"/>
      <c r="J22" s="13"/>
      <c r="K22" s="14"/>
      <c r="L22" s="27"/>
      <c r="M22" s="12"/>
      <c r="N22" s="53"/>
      <c r="O22" s="61"/>
      <c r="P22" s="58"/>
      <c r="Q22" s="58"/>
      <c r="R22" s="58"/>
      <c r="S22" s="58"/>
      <c r="T22" s="58"/>
    </row>
    <row r="23" spans="1:20" s="55" customFormat="1" ht="15.75">
      <c r="A23" s="4"/>
      <c r="B23" s="73" t="s">
        <v>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61"/>
      <c r="P23" s="58"/>
      <c r="Q23" s="58"/>
      <c r="R23" s="58"/>
      <c r="S23" s="58"/>
      <c r="T23" s="58"/>
    </row>
    <row r="24" spans="1:20" s="55" customFormat="1" ht="9" customHeight="1">
      <c r="A24" s="4"/>
      <c r="B24" s="40"/>
      <c r="C24" s="18"/>
      <c r="D24" s="18"/>
      <c r="E24" s="18"/>
      <c r="F24" s="18"/>
      <c r="G24" s="18"/>
      <c r="H24" s="18"/>
      <c r="I24" s="18"/>
      <c r="J24" s="18"/>
      <c r="K24" s="12"/>
      <c r="L24" s="12"/>
      <c r="M24" s="12"/>
      <c r="N24" s="53"/>
      <c r="O24" s="61"/>
      <c r="P24" s="58"/>
      <c r="Q24" s="58"/>
      <c r="R24" s="58"/>
      <c r="S24" s="58"/>
      <c r="T24" s="58"/>
    </row>
    <row r="25" spans="1:20" s="55" customFormat="1" ht="18.75" customHeight="1">
      <c r="A25" s="4"/>
      <c r="B25" s="42"/>
      <c r="C25" s="130" t="s">
        <v>51</v>
      </c>
      <c r="D25" s="130"/>
      <c r="E25" s="130"/>
      <c r="F25" s="130"/>
      <c r="G25" s="130"/>
      <c r="H25" s="130"/>
      <c r="I25" s="130"/>
      <c r="J25" s="133" t="s">
        <v>37</v>
      </c>
      <c r="K25" s="133"/>
      <c r="L25" s="24">
        <f>IF(OR(J9="",L21=""),"",(L21*0.2*J9))</f>
      </c>
      <c r="M25" s="131" t="s">
        <v>42</v>
      </c>
      <c r="N25" s="132"/>
      <c r="O25" s="62"/>
      <c r="P25" s="58"/>
      <c r="Q25" s="58"/>
      <c r="R25" s="58"/>
      <c r="S25" s="58"/>
      <c r="T25" s="58"/>
    </row>
    <row r="26" spans="1:20" s="55" customFormat="1" ht="18.75" customHeight="1">
      <c r="A26" s="4"/>
      <c r="B26" s="42"/>
      <c r="C26" s="130" t="s">
        <v>38</v>
      </c>
      <c r="D26" s="130"/>
      <c r="E26" s="130"/>
      <c r="F26" s="130"/>
      <c r="G26" s="130"/>
      <c r="H26" s="130"/>
      <c r="I26" s="63"/>
      <c r="J26" s="14"/>
      <c r="K26" s="14"/>
      <c r="L26" s="27"/>
      <c r="M26" s="45"/>
      <c r="N26" s="65"/>
      <c r="O26" s="62"/>
      <c r="P26" s="58"/>
      <c r="Q26" s="58"/>
      <c r="R26" s="58"/>
      <c r="S26" s="58"/>
      <c r="T26" s="58"/>
    </row>
    <row r="27" spans="1:20" s="55" customFormat="1" ht="9" customHeight="1">
      <c r="A27" s="4"/>
      <c r="B27" s="38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9"/>
      <c r="O27" s="61"/>
      <c r="P27" s="58"/>
      <c r="Q27" s="58"/>
      <c r="R27" s="58"/>
      <c r="S27" s="58"/>
      <c r="T27" s="58"/>
    </row>
    <row r="28" spans="1:15" s="58" customFormat="1" ht="15.75" customHeight="1">
      <c r="A28" s="1"/>
      <c r="B28" s="97" t="s">
        <v>1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20"/>
    </row>
    <row r="29" spans="1:15" s="58" customFormat="1" ht="15.75" customHeight="1">
      <c r="A29" s="1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43"/>
    </row>
    <row r="30" spans="1:15" s="58" customFormat="1" ht="15.75" customHeight="1">
      <c r="A30" s="1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43"/>
    </row>
    <row r="31" spans="1:15" s="58" customFormat="1" ht="15.75" customHeight="1">
      <c r="A31" s="1"/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43"/>
    </row>
    <row r="32" spans="1:15" s="58" customFormat="1" ht="15.75" customHeight="1">
      <c r="A32" s="1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43"/>
    </row>
    <row r="33" spans="1:15" s="58" customFormat="1" ht="15.75" customHeight="1">
      <c r="A33" s="1"/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43"/>
    </row>
    <row r="34" spans="1:15" s="58" customFormat="1" ht="15.75" customHeight="1">
      <c r="A34" s="1"/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43"/>
    </row>
    <row r="35" spans="1:15" s="58" customFormat="1" ht="15.75" customHeight="1">
      <c r="A35" s="1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1"/>
      <c r="O35" s="43"/>
    </row>
    <row r="36" spans="1:15" s="58" customFormat="1" ht="15.75" customHeight="1">
      <c r="A36" s="1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43"/>
    </row>
    <row r="37" spans="1:15" s="58" customFormat="1" ht="15.75" customHeight="1">
      <c r="A37" s="1"/>
      <c r="B37" s="89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43"/>
    </row>
    <row r="38" spans="1:15" s="58" customFormat="1" ht="15.75" customHeight="1">
      <c r="A38" s="1"/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43"/>
    </row>
    <row r="39" spans="1:15" s="58" customFormat="1" ht="15.75" customHeight="1">
      <c r="A39" s="1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  <c r="O39" s="43"/>
    </row>
    <row r="40" spans="1:15" s="58" customFormat="1" ht="15.75" customHeight="1">
      <c r="A40" s="1"/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1"/>
      <c r="O40" s="43"/>
    </row>
    <row r="41" spans="1:15" s="58" customFormat="1" ht="15.75" customHeight="1">
      <c r="A41" s="1"/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43"/>
    </row>
    <row r="42" spans="1:15" s="58" customFormat="1" ht="15.75" customHeight="1">
      <c r="A42" s="1"/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  <c r="O42" s="43"/>
    </row>
    <row r="43" spans="1:15" s="58" customFormat="1" ht="15.75" customHeight="1" thickBot="1">
      <c r="A43" s="1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43"/>
    </row>
    <row r="44" spans="1:14" s="58" customFormat="1" ht="12.75" hidden="1">
      <c r="A44"/>
      <c r="B44"/>
      <c r="C44"/>
      <c r="D44"/>
      <c r="E44"/>
      <c r="F44"/>
      <c r="G44"/>
      <c r="H44"/>
      <c r="I44" s="5"/>
      <c r="J44"/>
      <c r="K44"/>
      <c r="L44"/>
      <c r="M44"/>
      <c r="N44"/>
    </row>
    <row r="45" spans="1:14" s="58" customFormat="1" ht="12.75">
      <c r="A45"/>
      <c r="B45"/>
      <c r="C45"/>
      <c r="D45"/>
      <c r="E45"/>
      <c r="F45"/>
      <c r="G45"/>
      <c r="H45"/>
      <c r="I45" s="5"/>
      <c r="J45"/>
      <c r="K45"/>
      <c r="L45"/>
      <c r="M45"/>
      <c r="N45"/>
    </row>
    <row r="46" ht="12.75" customHeight="1"/>
    <row r="47" ht="12.75" customHeight="1"/>
    <row r="48" ht="12.75" customHeight="1"/>
    <row r="49" ht="12.75" customHeight="1"/>
  </sheetData>
  <sheetProtection password="9F7A" sheet="1" selectLockedCells="1"/>
  <mergeCells count="29">
    <mergeCell ref="B2:H3"/>
    <mergeCell ref="I2:K3"/>
    <mergeCell ref="L2:N2"/>
    <mergeCell ref="L3:N3"/>
    <mergeCell ref="B4:D4"/>
    <mergeCell ref="E4:H4"/>
    <mergeCell ref="L4:N4"/>
    <mergeCell ref="B5:D5"/>
    <mergeCell ref="E5:H5"/>
    <mergeCell ref="I5:K5"/>
    <mergeCell ref="L5:N5"/>
    <mergeCell ref="B6:F6"/>
    <mergeCell ref="G6:N6"/>
    <mergeCell ref="B7:F7"/>
    <mergeCell ref="G7:N7"/>
    <mergeCell ref="L9:M9"/>
    <mergeCell ref="B11:N11"/>
    <mergeCell ref="C13:I13"/>
    <mergeCell ref="C15:I15"/>
    <mergeCell ref="C26:H26"/>
    <mergeCell ref="B29:N43"/>
    <mergeCell ref="B28:C28"/>
    <mergeCell ref="D28:N28"/>
    <mergeCell ref="C16:M17"/>
    <mergeCell ref="B18:N18"/>
    <mergeCell ref="B23:N23"/>
    <mergeCell ref="M25:N25"/>
    <mergeCell ref="J25:K25"/>
    <mergeCell ref="C25:I25"/>
  </mergeCells>
  <conditionalFormatting sqref="C16">
    <cfRule type="expression" priority="1" dxfId="0" stopIfTrue="1">
      <formula>ISNUMBER($P$15)</formula>
    </cfRule>
  </conditionalFormatting>
  <printOptions/>
  <pageMargins left="0.7" right="0.7" top="0.75" bottom="0.75" header="0.3" footer="0.3"/>
  <pageSetup fitToHeight="0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County Flood 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jcgale</dc:creator>
  <cp:keywords/>
  <dc:description/>
  <cp:lastModifiedBy>Bruckner, Scott</cp:lastModifiedBy>
  <cp:lastPrinted>2014-05-28T23:10:17Z</cp:lastPrinted>
  <dcterms:created xsi:type="dcterms:W3CDTF">2008-08-07T18:49:21Z</dcterms:created>
  <dcterms:modified xsi:type="dcterms:W3CDTF">2015-01-06T01:56:17Z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