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65" yWindow="15" windowWidth="18795" windowHeight="15015"/>
  </bookViews>
  <sheets>
    <sheet name="Infiltration" sheetId="8" r:id="rId1"/>
    <sheet name="Sheet3" sheetId="3" state="hidden" r:id="rId2"/>
  </sheets>
  <definedNames>
    <definedName name="I_rate">#REF!</definedName>
    <definedName name="_xlnm.Print_Area" localSheetId="0">Infiltration!$A$1:$M$42</definedName>
  </definedNames>
  <calcPr calcId="145621"/>
</workbook>
</file>

<file path=xl/calcChain.xml><?xml version="1.0" encoding="utf-8"?>
<calcChain xmlns="http://schemas.openxmlformats.org/spreadsheetml/2006/main">
  <c r="L28" i="8" l="1"/>
  <c r="L25" i="8"/>
  <c r="K15" i="8"/>
  <c r="A17" i="8" s="1"/>
  <c r="H31" i="8"/>
  <c r="I32" i="8"/>
  <c r="I34" i="8"/>
  <c r="H14" i="8"/>
</calcChain>
</file>

<file path=xl/sharedStrings.xml><?xml version="1.0" encoding="utf-8"?>
<sst xmlns="http://schemas.openxmlformats.org/spreadsheetml/2006/main" count="59" uniqueCount="52">
  <si>
    <t>acres</t>
  </si>
  <si>
    <t>%</t>
  </si>
  <si>
    <t xml:space="preserve">Notes: </t>
  </si>
  <si>
    <r>
      <t>ft</t>
    </r>
    <r>
      <rPr>
        <vertAlign val="superscript"/>
        <sz val="10"/>
        <rFont val="Arial"/>
        <family val="2"/>
      </rPr>
      <t>3</t>
    </r>
  </si>
  <si>
    <r>
      <t>V</t>
    </r>
    <r>
      <rPr>
        <vertAlign val="subscript"/>
        <sz val="12"/>
        <rFont val="Times New Roman"/>
        <family val="1"/>
      </rPr>
      <t>BMP</t>
    </r>
    <r>
      <rPr>
        <sz val="12"/>
        <rFont val="Times New Roman"/>
        <family val="1"/>
      </rPr>
      <t>=</t>
    </r>
  </si>
  <si>
    <r>
      <t>ft</t>
    </r>
    <r>
      <rPr>
        <vertAlign val="superscript"/>
        <sz val="10"/>
        <rFont val="Arial"/>
        <family val="2"/>
      </rPr>
      <t>2</t>
    </r>
  </si>
  <si>
    <t>inches</t>
  </si>
  <si>
    <t xml:space="preserve">Describe Surrounding Vegetation: </t>
  </si>
  <si>
    <t>Porous Pavement</t>
  </si>
  <si>
    <t>Austin Sand Filter (18")</t>
  </si>
  <si>
    <t>Austin Sand Filter (9")</t>
  </si>
  <si>
    <t>Assumptions made for Austin Sand Filter</t>
  </si>
  <si>
    <t>H=0</t>
  </si>
  <si>
    <t>t=24 hours</t>
  </si>
  <si>
    <t>k=2ft/day</t>
  </si>
  <si>
    <t>(A)</t>
  </si>
  <si>
    <t>(B)</t>
  </si>
  <si>
    <t>(D)</t>
  </si>
  <si>
    <t>(C)</t>
  </si>
  <si>
    <t>in</t>
  </si>
  <si>
    <t>Per the Geotechnical Engineer's Recommendations</t>
  </si>
  <si>
    <r>
      <t>A</t>
    </r>
    <r>
      <rPr>
        <vertAlign val="subscript"/>
        <sz val="12"/>
        <rFont val="Times New Roman"/>
        <family val="1"/>
      </rPr>
      <t>S</t>
    </r>
    <r>
      <rPr>
        <sz val="10"/>
        <rFont val="Arial"/>
        <family val="2"/>
      </rPr>
      <t>=</t>
    </r>
  </si>
  <si>
    <t xml:space="preserve">Proposed Surface Area = </t>
  </si>
  <si>
    <r>
      <t>Minimum Surface Area Required, A</t>
    </r>
    <r>
      <rPr>
        <vertAlign val="subscript"/>
        <sz val="12"/>
        <rFont val="Times New Roman"/>
        <family val="1"/>
      </rPr>
      <t>S</t>
    </r>
  </si>
  <si>
    <t>Reservoir Layer</t>
  </si>
  <si>
    <r>
      <t>b</t>
    </r>
    <r>
      <rPr>
        <vertAlign val="sub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= </t>
    </r>
  </si>
  <si>
    <r>
      <t>(0.4 x b</t>
    </r>
    <r>
      <rPr>
        <vertAlign val="sub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(in)) / 12(in/ft)</t>
    </r>
  </si>
  <si>
    <r>
      <t>Reservoir Layer Depth, b</t>
    </r>
    <r>
      <rPr>
        <vertAlign val="subscript"/>
        <sz val="12"/>
        <rFont val="Times New Roman"/>
        <family val="1"/>
      </rPr>
      <t>TH</t>
    </r>
  </si>
  <si>
    <r>
      <t>V</t>
    </r>
    <r>
      <rPr>
        <vertAlign val="subscript"/>
        <sz val="12"/>
        <rFont val="Times New Roman"/>
        <family val="1"/>
      </rPr>
      <t xml:space="preserve">BMP </t>
    </r>
    <r>
      <rPr>
        <sz val="12"/>
        <rFont val="Times New Roman"/>
        <family val="1"/>
      </rPr>
      <t>(ft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</si>
  <si>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Sediment Control Provided? (Use pulldown)</t>
  </si>
  <si>
    <t>No</t>
  </si>
  <si>
    <t>Yes</t>
  </si>
  <si>
    <t>Geotechnical report attached? (Use pulldown)</t>
  </si>
  <si>
    <r>
      <t>A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>=</t>
    </r>
  </si>
  <si>
    <t>Enter the area tributary to this feature</t>
  </si>
  <si>
    <t>Permeable Pavement Surface Area</t>
  </si>
  <si>
    <t>Permeable Pavement Cross Section</t>
  </si>
  <si>
    <t xml:space="preserve">Total Permeable Pavement Section </t>
  </si>
  <si>
    <t>Slope of Permeable Pavement</t>
  </si>
  <si>
    <t xml:space="preserve">If the permeable pavement has been designed correctly, there should be no error messages on the spreadsheet.  </t>
  </si>
  <si>
    <r>
      <t>Enter V</t>
    </r>
    <r>
      <rPr>
        <vertAlign val="subscript"/>
        <sz val="12"/>
        <rFont val="Times New Roman"/>
        <family val="1"/>
      </rPr>
      <t>BMP</t>
    </r>
    <r>
      <rPr>
        <sz val="12"/>
        <rFont val="Times New Roman"/>
        <family val="1"/>
      </rPr>
      <t xml:space="preserve"> determines from Section 2.1 of this Handbook </t>
    </r>
  </si>
  <si>
    <r>
      <t>A</t>
    </r>
    <r>
      <rPr>
        <vertAlign val="subscript"/>
        <sz val="12"/>
        <rFont val="Times New Roman"/>
        <family val="1"/>
      </rPr>
      <t xml:space="preserve">S (ft) </t>
    </r>
    <r>
      <rPr>
        <sz val="12"/>
        <rFont val="Times New Roman"/>
        <family val="1"/>
      </rPr>
      <t>=</t>
    </r>
  </si>
  <si>
    <t xml:space="preserve">BMP ID </t>
  </si>
  <si>
    <t>Legend:</t>
  </si>
  <si>
    <t>Required Entries</t>
  </si>
  <si>
    <t>Calculated Cells</t>
  </si>
  <si>
    <t>Company Name:</t>
  </si>
  <si>
    <t>Date:</t>
  </si>
  <si>
    <t>Designed by:</t>
  </si>
  <si>
    <t>County/City Case No.:</t>
  </si>
  <si>
    <t>Design Volume</t>
  </si>
  <si>
    <t>Permeable Pavement  - Design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</si>
</sst>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color rgb="FFC00000"/>
      <name val="Cambria"/>
      <family val="1"/>
    </font>
    <font>
      <sz val="10"/>
      <color theme="0"/>
      <name val="Arial"/>
      <family val="2"/>
    </font>
    <font>
      <sz val="10.5"/>
      <color theme="0"/>
      <name val="Arial"/>
      <family val="2"/>
    </font>
    <font>
      <sz val="12"/>
      <color rgb="FFC00000"/>
      <name val="Cambria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7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theme="0" tint="-0.34998626667073579"/>
      </bottom>
      <diagonal/>
    </border>
    <border>
      <left/>
      <right/>
      <top style="hair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2" fontId="0" fillId="0" borderId="0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/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2" fillId="0" borderId="0" xfId="0" applyFont="1" applyBorder="1"/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top" wrapText="1"/>
    </xf>
    <xf numFmtId="0" fontId="2" fillId="0" borderId="0" xfId="16" applyFont="1" applyBorder="1" applyAlignment="1">
      <alignment vertical="center"/>
    </xf>
    <xf numFmtId="0" fontId="2" fillId="0" borderId="0" xfId="18" applyFont="1" applyBorder="1" applyAlignment="1"/>
    <xf numFmtId="0" fontId="2" fillId="0" borderId="0" xfId="16" applyFont="1" applyBorder="1" applyAlignment="1">
      <alignment horizontal="right" vertical="center"/>
    </xf>
    <xf numFmtId="0" fontId="0" fillId="0" borderId="0" xfId="0" applyFill="1" applyBorder="1" applyAlignment="1"/>
    <xf numFmtId="0" fontId="2" fillId="0" borderId="0" xfId="0" applyFont="1" applyBorder="1" applyAlignment="1">
      <alignment horizontal="right"/>
    </xf>
    <xf numFmtId="0" fontId="2" fillId="0" borderId="0" xfId="4" applyFont="1" applyBorder="1"/>
    <xf numFmtId="0" fontId="4" fillId="0" borderId="0" xfId="16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17" applyFont="1" applyBorder="1" applyAlignment="1">
      <alignment horizontal="left"/>
    </xf>
    <xf numFmtId="0" fontId="4" fillId="0" borderId="0" xfId="16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7" fillId="6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4" xfId="4" applyFont="1" applyFill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2" fillId="0" borderId="5" xfId="16" applyFont="1" applyBorder="1" applyAlignment="1">
      <alignment horizontal="left" vertical="center"/>
    </xf>
    <xf numFmtId="0" fontId="2" fillId="0" borderId="4" xfId="16" applyFont="1" applyBorder="1" applyAlignment="1">
      <alignment vertical="center"/>
    </xf>
    <xf numFmtId="2" fontId="2" fillId="0" borderId="5" xfId="16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0" fillId="0" borderId="5" xfId="0" applyBorder="1" applyAlignment="1"/>
    <xf numFmtId="0" fontId="2" fillId="0" borderId="4" xfId="0" applyFont="1" applyBorder="1"/>
    <xf numFmtId="0" fontId="2" fillId="0" borderId="5" xfId="0" applyFont="1" applyBorder="1"/>
    <xf numFmtId="0" fontId="0" fillId="0" borderId="5" xfId="0" applyFill="1" applyBorder="1" applyAlignment="1"/>
    <xf numFmtId="0" fontId="15" fillId="0" borderId="4" xfId="0" applyFont="1" applyBorder="1"/>
    <xf numFmtId="0" fontId="2" fillId="0" borderId="4" xfId="0" applyFont="1" applyFill="1" applyBorder="1"/>
    <xf numFmtId="0" fontId="10" fillId="0" borderId="0" xfId="16" applyFont="1" applyBorder="1"/>
    <xf numFmtId="0" fontId="2" fillId="0" borderId="0" xfId="16" applyFont="1" applyBorder="1" applyAlignment="1">
      <alignment vertical="top"/>
    </xf>
    <xf numFmtId="0" fontId="4" fillId="0" borderId="0" xfId="16" applyBorder="1" applyAlignment="1">
      <alignment vertical="top"/>
    </xf>
    <xf numFmtId="0" fontId="10" fillId="0" borderId="0" xfId="16" applyFont="1" applyBorder="1" applyAlignment="1">
      <alignment vertical="top"/>
    </xf>
    <xf numFmtId="0" fontId="2" fillId="0" borderId="5" xfId="16" applyFont="1" applyBorder="1" applyAlignment="1">
      <alignment vertical="center"/>
    </xf>
    <xf numFmtId="0" fontId="8" fillId="6" borderId="4" xfId="0" applyFont="1" applyFill="1" applyBorder="1" applyAlignment="1">
      <alignment horizontal="center" wrapText="1"/>
    </xf>
    <xf numFmtId="0" fontId="7" fillId="6" borderId="5" xfId="0" applyFont="1" applyFill="1" applyBorder="1" applyAlignment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6" xfId="16" applyFont="1" applyFill="1" applyBorder="1" applyAlignment="1" applyProtection="1">
      <alignment horizontal="center" vertical="center"/>
      <protection locked="0"/>
    </xf>
    <xf numFmtId="3" fontId="2" fillId="2" borderId="6" xfId="16" applyNumberFormat="1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3" fontId="2" fillId="3" borderId="6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2" fillId="7" borderId="9" xfId="0" applyFont="1" applyFill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7" xfId="0" applyFont="1" applyBorder="1"/>
    <xf numFmtId="3" fontId="2" fillId="4" borderId="6" xfId="0" applyNumberFormat="1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top"/>
    </xf>
    <xf numFmtId="0" fontId="11" fillId="0" borderId="0" xfId="0" applyFont="1" applyBorder="1"/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2" fontId="2" fillId="0" borderId="0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4" xfId="16" applyFont="1" applyBorder="1" applyAlignment="1">
      <alignment horizontal="left" vertical="center" wrapText="1"/>
    </xf>
    <xf numFmtId="0" fontId="2" fillId="0" borderId="0" xfId="16" applyFont="1" applyBorder="1" applyAlignment="1">
      <alignment horizontal="left" vertical="center" wrapText="1"/>
    </xf>
    <xf numFmtId="0" fontId="2" fillId="0" borderId="5" xfId="16" applyFont="1" applyBorder="1" applyAlignment="1">
      <alignment horizontal="left" vertical="center" wrapText="1"/>
    </xf>
    <xf numFmtId="0" fontId="2" fillId="0" borderId="30" xfId="0" applyFont="1" applyBorder="1"/>
    <xf numFmtId="0" fontId="2" fillId="7" borderId="9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17" fillId="0" borderId="32" xfId="0" applyFont="1" applyBorder="1" applyAlignment="1"/>
    <xf numFmtId="0" fontId="17" fillId="0" borderId="33" xfId="0" applyFont="1" applyBorder="1" applyAlignment="1"/>
    <xf numFmtId="0" fontId="2" fillId="7" borderId="6" xfId="0" applyFont="1" applyFill="1" applyBorder="1" applyAlignment="1" applyProtection="1">
      <alignment horizontal="left"/>
      <protection locked="0"/>
    </xf>
    <xf numFmtId="0" fontId="2" fillId="7" borderId="7" xfId="0" applyFont="1" applyFill="1" applyBorder="1" applyAlignment="1" applyProtection="1">
      <alignment horizontal="left"/>
      <protection locked="0"/>
    </xf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17" fillId="7" borderId="25" xfId="0" applyFont="1" applyFill="1" applyBorder="1" applyAlignment="1" applyProtection="1">
      <alignment horizontal="left" vertical="top" wrapText="1"/>
      <protection locked="0"/>
    </xf>
    <xf numFmtId="0" fontId="17" fillId="7" borderId="26" xfId="0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/>
    <xf numFmtId="0" fontId="2" fillId="0" borderId="0" xfId="0" applyFont="1" applyBorder="1" applyAlignment="1">
      <alignment horizontal="right" wrapText="1"/>
    </xf>
    <xf numFmtId="0" fontId="8" fillId="6" borderId="4" xfId="0" applyFont="1" applyFill="1" applyBorder="1" applyAlignment="1">
      <alignment horizontal="center" wrapText="1"/>
    </xf>
    <xf numFmtId="0" fontId="7" fillId="6" borderId="0" xfId="0" applyFont="1" applyFill="1" applyBorder="1" applyAlignment="1"/>
    <xf numFmtId="0" fontId="7" fillId="6" borderId="5" xfId="0" applyFont="1" applyFill="1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34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9">
    <cellStyle name="Normal" xfId="0" builtinId="0"/>
    <cellStyle name="Normal 10" xfId="1"/>
    <cellStyle name="Normal 11" xfId="2"/>
    <cellStyle name="Normal 13" xfId="3"/>
    <cellStyle name="Normal 2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2 8" xfId="11"/>
    <cellStyle name="Normal 3" xfId="12"/>
    <cellStyle name="Normal 4" xfId="13"/>
    <cellStyle name="Normal 5" xfId="14"/>
    <cellStyle name="Normal 6" xfId="15"/>
    <cellStyle name="Normal 7" xfId="16"/>
    <cellStyle name="Normal 8" xfId="17"/>
    <cellStyle name="Normal 9" xfId="18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114300</xdr:rowOff>
    </xdr:from>
    <xdr:to>
      <xdr:col>6</xdr:col>
      <xdr:colOff>638175</xdr:colOff>
      <xdr:row>30</xdr:row>
      <xdr:rowOff>47625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5095875"/>
          <a:ext cx="33909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AF45"/>
  <sheetViews>
    <sheetView showGridLines="0" tabSelected="1" zoomScaleNormal="100" zoomScalePageLayoutView="85" workbookViewId="0">
      <selection activeCell="C3" sqref="C3:F3"/>
    </sheetView>
  </sheetViews>
  <sheetFormatPr defaultColWidth="0" defaultRowHeight="12.75" zeroHeight="1" x14ac:dyDescent="0.2"/>
  <cols>
    <col min="1" max="1" width="6.85546875" customWidth="1"/>
    <col min="2" max="2" width="11.42578125" customWidth="1"/>
    <col min="3" max="3" width="4.42578125" customWidth="1"/>
    <col min="4" max="4" width="5.42578125" customWidth="1"/>
    <col min="5" max="5" width="4.7109375" customWidth="1"/>
    <col min="6" max="6" width="9.140625" customWidth="1"/>
    <col min="7" max="7" width="11.5703125" customWidth="1"/>
    <col min="8" max="8" width="7.5703125" style="8" customWidth="1"/>
    <col min="9" max="9" width="8.28515625" customWidth="1"/>
    <col min="10" max="10" width="7" customWidth="1"/>
    <col min="11" max="11" width="9" customWidth="1"/>
    <col min="12" max="12" width="8" customWidth="1"/>
    <col min="13" max="13" width="5.5703125" bestFit="1" customWidth="1"/>
    <col min="14" max="14" width="9.5703125" hidden="1" customWidth="1"/>
    <col min="15" max="18" width="9.140625" hidden="1" customWidth="1"/>
    <col min="19" max="19" width="9.7109375" hidden="1" customWidth="1"/>
    <col min="20" max="20" width="2.7109375" hidden="1" customWidth="1"/>
    <col min="21" max="21" width="9.140625" hidden="1" customWidth="1"/>
    <col min="22" max="32" width="0" hidden="1" customWidth="1"/>
    <col min="33" max="16384" width="9.140625" hidden="1"/>
  </cols>
  <sheetData>
    <row r="1" spans="1:21" s="3" customFormat="1" ht="15.75" customHeight="1" x14ac:dyDescent="0.2">
      <c r="A1" s="104" t="s">
        <v>51</v>
      </c>
      <c r="B1" s="105"/>
      <c r="C1" s="105"/>
      <c r="D1" s="105"/>
      <c r="E1" s="105"/>
      <c r="F1" s="105"/>
      <c r="G1" s="108" t="s">
        <v>42</v>
      </c>
      <c r="H1" s="109"/>
      <c r="I1" s="110" t="s">
        <v>43</v>
      </c>
      <c r="J1" s="111"/>
      <c r="K1" s="150" t="s">
        <v>44</v>
      </c>
      <c r="L1" s="151"/>
      <c r="M1" s="152"/>
      <c r="N1" s="4"/>
      <c r="O1" s="4"/>
    </row>
    <row r="2" spans="1:21" s="3" customFormat="1" ht="15.75" x14ac:dyDescent="0.2">
      <c r="A2" s="106"/>
      <c r="B2" s="107"/>
      <c r="C2" s="107"/>
      <c r="D2" s="107"/>
      <c r="E2" s="107"/>
      <c r="F2" s="107"/>
      <c r="G2" s="114"/>
      <c r="H2" s="115"/>
      <c r="I2" s="112"/>
      <c r="J2" s="113"/>
      <c r="K2" s="153" t="s">
        <v>45</v>
      </c>
      <c r="L2" s="154"/>
      <c r="M2" s="155"/>
      <c r="N2" s="4"/>
      <c r="O2" s="4"/>
    </row>
    <row r="3" spans="1:21" s="3" customFormat="1" ht="15.75" x14ac:dyDescent="0.25">
      <c r="A3" s="93" t="s">
        <v>46</v>
      </c>
      <c r="B3" s="18"/>
      <c r="C3" s="116"/>
      <c r="D3" s="116"/>
      <c r="E3" s="116"/>
      <c r="F3" s="116"/>
      <c r="G3" s="18"/>
      <c r="H3" s="25"/>
      <c r="I3" s="18"/>
      <c r="J3" s="18"/>
      <c r="K3" s="25" t="s">
        <v>47</v>
      </c>
      <c r="L3" s="96"/>
      <c r="M3" s="97"/>
      <c r="N3" s="4"/>
      <c r="O3" s="4"/>
    </row>
    <row r="4" spans="1:21" s="3" customFormat="1" ht="15.75" x14ac:dyDescent="0.25">
      <c r="A4" s="93" t="s">
        <v>48</v>
      </c>
      <c r="B4" s="18"/>
      <c r="C4" s="96"/>
      <c r="D4" s="96"/>
      <c r="E4" s="96"/>
      <c r="F4" s="96"/>
      <c r="G4" s="18"/>
      <c r="H4" s="25"/>
      <c r="I4" s="18"/>
      <c r="J4" s="18"/>
      <c r="K4" s="25" t="s">
        <v>49</v>
      </c>
      <c r="L4" s="96"/>
      <c r="M4" s="97"/>
      <c r="N4" s="4"/>
      <c r="O4" s="4"/>
    </row>
    <row r="5" spans="1:21" s="3" customFormat="1" ht="15.75" x14ac:dyDescent="0.25">
      <c r="A5" s="98" t="s">
        <v>50</v>
      </c>
      <c r="B5" s="99"/>
      <c r="C5" s="99"/>
      <c r="D5" s="99"/>
      <c r="E5" s="99"/>
      <c r="F5" s="99"/>
      <c r="G5" s="99"/>
      <c r="H5" s="99"/>
      <c r="I5" s="99"/>
      <c r="J5" s="100"/>
      <c r="K5" s="100"/>
      <c r="L5" s="100"/>
      <c r="M5" s="101"/>
      <c r="N5" s="4"/>
      <c r="O5" s="4"/>
    </row>
    <row r="6" spans="1:21" ht="15.75" customHeight="1" x14ac:dyDescent="0.25">
      <c r="A6" s="4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43"/>
      <c r="N6" s="1"/>
    </row>
    <row r="7" spans="1:21" ht="18.75" x14ac:dyDescent="0.2">
      <c r="A7" s="44"/>
      <c r="B7" s="21" t="s">
        <v>34</v>
      </c>
      <c r="C7" s="21"/>
      <c r="D7" s="21"/>
      <c r="E7" s="27"/>
      <c r="F7" s="1"/>
      <c r="G7" s="1"/>
      <c r="H7" s="28"/>
      <c r="I7" s="1"/>
      <c r="J7" s="1"/>
      <c r="K7" s="23" t="s">
        <v>33</v>
      </c>
      <c r="L7" s="66"/>
      <c r="M7" s="45" t="s">
        <v>0</v>
      </c>
      <c r="N7" s="1"/>
    </row>
    <row r="8" spans="1:21" s="3" customFormat="1" ht="15.75" customHeight="1" x14ac:dyDescent="0.2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4"/>
      <c r="O8"/>
      <c r="P8"/>
      <c r="Q8"/>
      <c r="R8"/>
      <c r="S8"/>
    </row>
    <row r="9" spans="1:21" s="3" customFormat="1" ht="18.75" x14ac:dyDescent="0.35">
      <c r="A9" s="46"/>
      <c r="B9" s="29" t="s">
        <v>40</v>
      </c>
      <c r="C9" s="22"/>
      <c r="D9" s="22"/>
      <c r="E9" s="22"/>
      <c r="F9" s="22"/>
      <c r="G9" s="22"/>
      <c r="H9" s="4"/>
      <c r="I9" s="30"/>
      <c r="J9" s="4"/>
      <c r="K9" s="23" t="s">
        <v>4</v>
      </c>
      <c r="L9" s="67"/>
      <c r="M9" s="47" t="s">
        <v>3</v>
      </c>
      <c r="N9" s="4"/>
      <c r="O9"/>
      <c r="P9"/>
      <c r="Q9"/>
      <c r="R9"/>
      <c r="S9"/>
    </row>
    <row r="10" spans="1:21" s="3" customFormat="1" ht="9" customHeight="1" x14ac:dyDescent="0.25">
      <c r="A10" s="46"/>
      <c r="B10" s="55"/>
      <c r="C10" s="56"/>
      <c r="D10" s="56"/>
      <c r="E10" s="56"/>
      <c r="F10" s="56"/>
      <c r="G10" s="56"/>
      <c r="H10" s="57"/>
      <c r="I10" s="58"/>
      <c r="J10" s="30"/>
      <c r="K10" s="30"/>
      <c r="L10" s="21"/>
      <c r="M10" s="59"/>
      <c r="N10" s="4"/>
      <c r="O10"/>
      <c r="P10"/>
      <c r="Q10"/>
      <c r="R10"/>
      <c r="S10"/>
    </row>
    <row r="11" spans="1:21" ht="15.75" x14ac:dyDescent="0.25">
      <c r="A11" s="146" t="s">
        <v>35</v>
      </c>
      <c r="B11" s="147"/>
      <c r="C11" s="147"/>
      <c r="D11" s="147"/>
      <c r="E11" s="147"/>
      <c r="F11" s="147"/>
      <c r="G11" s="147"/>
      <c r="H11" s="147"/>
      <c r="I11" s="147"/>
      <c r="J11" s="148"/>
      <c r="K11" s="148"/>
      <c r="L11" s="148"/>
      <c r="M11" s="149"/>
      <c r="N11" s="1"/>
      <c r="O11" s="1"/>
      <c r="R11" s="7"/>
      <c r="S11" s="5"/>
      <c r="T11" s="1"/>
      <c r="U11" s="1"/>
    </row>
    <row r="12" spans="1:21" ht="9" customHeight="1" x14ac:dyDescent="0.25">
      <c r="A12" s="48"/>
      <c r="B12" s="15"/>
      <c r="C12" s="15"/>
      <c r="D12" s="15"/>
      <c r="E12" s="15"/>
      <c r="F12" s="15"/>
      <c r="G12" s="15"/>
      <c r="H12" s="15"/>
      <c r="I12" s="15"/>
      <c r="J12" s="24"/>
      <c r="K12" s="24"/>
      <c r="L12" s="24"/>
      <c r="M12" s="52"/>
      <c r="N12" s="1"/>
      <c r="O12" s="1"/>
      <c r="R12" s="7"/>
      <c r="S12" s="5"/>
      <c r="T12" s="1"/>
      <c r="U12" s="1"/>
    </row>
    <row r="13" spans="1:21" ht="15.75" customHeight="1" x14ac:dyDescent="0.35">
      <c r="A13" s="50"/>
      <c r="B13" s="18" t="s">
        <v>27</v>
      </c>
      <c r="C13" s="18"/>
      <c r="D13" s="18"/>
      <c r="E13" s="1"/>
      <c r="F13" s="1"/>
      <c r="G13" s="1"/>
      <c r="H13" s="2"/>
      <c r="I13" s="1"/>
      <c r="J13" s="18" t="s">
        <v>25</v>
      </c>
      <c r="K13" s="68"/>
      <c r="L13" s="18" t="s">
        <v>6</v>
      </c>
      <c r="M13" s="51"/>
      <c r="N13" s="1"/>
      <c r="O13" s="1"/>
      <c r="R13" s="1"/>
      <c r="S13" s="1"/>
      <c r="T13" s="1"/>
      <c r="U13" s="1"/>
    </row>
    <row r="14" spans="1:21" ht="17.25" x14ac:dyDescent="0.35">
      <c r="A14" s="50"/>
      <c r="B14" s="131" t="s">
        <v>23</v>
      </c>
      <c r="C14" s="131"/>
      <c r="D14" s="131"/>
      <c r="E14" s="131"/>
      <c r="F14" s="156"/>
      <c r="G14" s="156"/>
      <c r="H14" s="159" t="str">
        <f>IF(K13&gt;12,"Exceeds 12 inch maximum value", "")</f>
        <v/>
      </c>
      <c r="I14" s="159"/>
      <c r="J14" s="159"/>
      <c r="K14" s="159"/>
      <c r="L14" s="159"/>
      <c r="M14" s="160"/>
      <c r="N14" s="1"/>
      <c r="O14" s="1"/>
      <c r="R14" s="1"/>
      <c r="S14" s="1"/>
      <c r="T14" s="1"/>
      <c r="U14" s="1"/>
    </row>
    <row r="15" spans="1:21" s="89" customFormat="1" ht="18.75" customHeight="1" x14ac:dyDescent="0.25">
      <c r="A15" s="85"/>
      <c r="B15" s="129" t="s">
        <v>41</v>
      </c>
      <c r="C15" s="157" t="s">
        <v>28</v>
      </c>
      <c r="D15" s="158"/>
      <c r="E15" s="158"/>
      <c r="F15" s="158"/>
      <c r="G15" s="20"/>
      <c r="H15" s="20"/>
      <c r="I15" s="84"/>
      <c r="J15" s="86" t="s">
        <v>21</v>
      </c>
      <c r="K15" s="74" t="str">
        <f>IF(OR(L9="",K13=""),"",ROUND(L9/((0.4*K13)/12),0))</f>
        <v/>
      </c>
      <c r="L15" s="87" t="s">
        <v>5</v>
      </c>
      <c r="M15" s="88"/>
      <c r="N15" s="84"/>
      <c r="O15" s="84"/>
      <c r="R15" s="84"/>
      <c r="S15" s="84"/>
      <c r="T15" s="84"/>
      <c r="U15" s="84"/>
    </row>
    <row r="16" spans="1:21" ht="18.75" customHeight="1" x14ac:dyDescent="0.25">
      <c r="A16" s="50"/>
      <c r="B16" s="130"/>
      <c r="C16" s="139" t="s">
        <v>26</v>
      </c>
      <c r="D16" s="140"/>
      <c r="E16" s="140"/>
      <c r="F16" s="140"/>
      <c r="G16" s="123" t="s">
        <v>22</v>
      </c>
      <c r="H16" s="123"/>
      <c r="I16" s="123"/>
      <c r="J16" s="123"/>
      <c r="K16" s="69"/>
      <c r="L16" s="17" t="s">
        <v>5</v>
      </c>
      <c r="M16" s="51"/>
      <c r="N16" s="1"/>
      <c r="O16" s="1"/>
      <c r="R16" s="1"/>
      <c r="S16" s="1"/>
      <c r="T16" s="1"/>
      <c r="U16" s="1"/>
    </row>
    <row r="17" spans="1:31" ht="15.75" customHeight="1" x14ac:dyDescent="0.25">
      <c r="A17" s="124" t="str">
        <f>IF(K15&gt;K16, "ERROR, proposed area must be equal to or larger than Minimum Area", "")</f>
        <v/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/>
      <c r="N17" s="1"/>
      <c r="O17" s="1"/>
      <c r="R17" s="1"/>
      <c r="S17" s="1"/>
      <c r="T17" s="1"/>
      <c r="U17" s="1"/>
    </row>
    <row r="18" spans="1:31" ht="9" customHeight="1" x14ac:dyDescent="0.25">
      <c r="A18" s="6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61"/>
      <c r="N18" s="1"/>
      <c r="O18" s="1"/>
      <c r="R18" s="1"/>
      <c r="S18" s="1"/>
      <c r="T18" s="1"/>
      <c r="U18" s="1"/>
    </row>
    <row r="19" spans="1:31" ht="15.75" x14ac:dyDescent="0.25">
      <c r="A19" s="146" t="s">
        <v>36</v>
      </c>
      <c r="B19" s="147"/>
      <c r="C19" s="147"/>
      <c r="D19" s="147"/>
      <c r="E19" s="147"/>
      <c r="F19" s="147"/>
      <c r="G19" s="147"/>
      <c r="H19" s="147"/>
      <c r="I19" s="147"/>
      <c r="J19" s="148"/>
      <c r="K19" s="148"/>
      <c r="L19" s="148"/>
      <c r="M19" s="149"/>
      <c r="N19" s="1"/>
      <c r="O19" s="1"/>
      <c r="P19" s="145"/>
      <c r="Q19" s="145"/>
      <c r="R19" s="145"/>
      <c r="S19" s="6"/>
      <c r="T19" s="1"/>
      <c r="U19" s="1"/>
    </row>
    <row r="20" spans="1:31" ht="9" customHeight="1" x14ac:dyDescent="0.25">
      <c r="A20" s="48"/>
      <c r="B20" s="15"/>
      <c r="C20" s="15"/>
      <c r="D20" s="15"/>
      <c r="E20" s="15"/>
      <c r="F20" s="15"/>
      <c r="G20" s="15"/>
      <c r="H20" s="15"/>
      <c r="I20" s="15"/>
      <c r="J20" s="24"/>
      <c r="K20" s="24"/>
      <c r="L20" s="24"/>
      <c r="M20" s="49"/>
      <c r="N20" s="1"/>
      <c r="O20" s="1"/>
      <c r="P20" s="145"/>
      <c r="Q20" s="145"/>
      <c r="R20" s="145"/>
      <c r="S20" s="6"/>
      <c r="T20" s="1"/>
      <c r="U20" s="1"/>
    </row>
    <row r="21" spans="1:31" ht="15.75" customHeight="1" x14ac:dyDescent="0.25">
      <c r="A21" s="48"/>
      <c r="B21" s="15"/>
      <c r="C21" s="15"/>
      <c r="D21" s="15"/>
      <c r="E21" s="15"/>
      <c r="F21" s="15"/>
      <c r="G21" s="14"/>
      <c r="H21" s="132" t="s">
        <v>20</v>
      </c>
      <c r="I21" s="133"/>
      <c r="J21" s="133"/>
      <c r="K21" s="70" t="s">
        <v>15</v>
      </c>
      <c r="L21" s="71"/>
      <c r="M21" s="72" t="s">
        <v>19</v>
      </c>
      <c r="N21" s="1"/>
      <c r="O21" s="1"/>
      <c r="R21" s="2"/>
      <c r="S21" s="6"/>
      <c r="T21" s="1"/>
      <c r="U21" s="1"/>
    </row>
    <row r="22" spans="1:31" ht="15.75" customHeight="1" x14ac:dyDescent="0.25">
      <c r="A22" s="48"/>
      <c r="B22" s="18"/>
      <c r="C22" s="18"/>
      <c r="D22" s="25"/>
      <c r="E22" s="18"/>
      <c r="F22" s="18"/>
      <c r="G22" s="1"/>
      <c r="H22" s="134"/>
      <c r="I22" s="117"/>
      <c r="J22" s="117"/>
      <c r="K22" s="18" t="s">
        <v>16</v>
      </c>
      <c r="L22" s="68"/>
      <c r="M22" s="51" t="s">
        <v>19</v>
      </c>
      <c r="N22" s="1"/>
      <c r="O22" s="1"/>
      <c r="R22" s="2"/>
      <c r="S22" s="6"/>
      <c r="T22" s="1"/>
      <c r="U22" s="1"/>
    </row>
    <row r="23" spans="1:31" ht="15.75" customHeight="1" x14ac:dyDescent="0.25">
      <c r="A23" s="48"/>
      <c r="B23" s="18"/>
      <c r="C23" s="18"/>
      <c r="D23" s="25"/>
      <c r="E23" s="18"/>
      <c r="F23" s="18"/>
      <c r="G23" s="1"/>
      <c r="H23" s="135"/>
      <c r="I23" s="136"/>
      <c r="J23" s="136"/>
      <c r="K23" s="62" t="s">
        <v>18</v>
      </c>
      <c r="L23" s="68"/>
      <c r="M23" s="73" t="s">
        <v>19</v>
      </c>
      <c r="N23" s="1"/>
      <c r="O23" s="1"/>
      <c r="R23" s="2"/>
      <c r="S23" s="6"/>
      <c r="T23" s="1"/>
      <c r="U23" s="1"/>
    </row>
    <row r="24" spans="1:31" ht="15.75" x14ac:dyDescent="0.25">
      <c r="A24" s="48"/>
      <c r="B24" s="18"/>
      <c r="C24" s="18"/>
      <c r="D24" s="25"/>
      <c r="E24" s="18"/>
      <c r="F24" s="18"/>
      <c r="G24" s="1"/>
      <c r="H24" s="25"/>
      <c r="I24" s="18"/>
      <c r="J24" s="18"/>
      <c r="K24" s="18"/>
      <c r="L24" s="18"/>
      <c r="M24" s="51"/>
      <c r="N24" s="1"/>
      <c r="O24" s="1"/>
      <c r="R24" s="2"/>
      <c r="S24" s="6"/>
      <c r="T24" s="1"/>
      <c r="U24" s="1"/>
    </row>
    <row r="25" spans="1:31" ht="15.75" customHeight="1" x14ac:dyDescent="0.25">
      <c r="A25" s="48"/>
      <c r="B25" s="18"/>
      <c r="C25" s="18"/>
      <c r="D25" s="25"/>
      <c r="E25" s="18"/>
      <c r="F25" s="18"/>
      <c r="G25" s="36"/>
      <c r="H25" s="141" t="s">
        <v>24</v>
      </c>
      <c r="I25" s="142"/>
      <c r="J25" s="142"/>
      <c r="K25" s="18" t="s">
        <v>17</v>
      </c>
      <c r="L25" s="75" t="str">
        <f>IF(K13="","",K13)</f>
        <v/>
      </c>
      <c r="M25" s="51" t="s">
        <v>19</v>
      </c>
      <c r="N25" s="1"/>
      <c r="O25" s="1"/>
      <c r="R25" s="2"/>
      <c r="S25" s="6"/>
      <c r="T25" s="1"/>
      <c r="U25" s="1"/>
    </row>
    <row r="26" spans="1:31" ht="9" customHeight="1" x14ac:dyDescent="0.25">
      <c r="A26" s="48"/>
      <c r="B26" s="19"/>
      <c r="C26" s="19"/>
      <c r="D26" s="41"/>
      <c r="E26" s="19"/>
      <c r="F26" s="19"/>
      <c r="G26" s="5"/>
      <c r="H26" s="16"/>
      <c r="I26" s="19"/>
      <c r="J26" s="19"/>
      <c r="K26" s="15"/>
      <c r="L26" s="19"/>
      <c r="M26" s="51"/>
      <c r="N26" s="1"/>
      <c r="O26" s="35" t="s">
        <v>31</v>
      </c>
      <c r="R26" s="2"/>
      <c r="S26" s="4"/>
      <c r="AE26" s="32" t="s">
        <v>31</v>
      </c>
    </row>
    <row r="27" spans="1:31" ht="15.75" customHeight="1" x14ac:dyDescent="0.25">
      <c r="A27" s="53"/>
      <c r="B27" s="137"/>
      <c r="C27" s="138"/>
      <c r="D27" s="138"/>
      <c r="E27" s="138"/>
      <c r="F27" s="138"/>
      <c r="G27" s="13"/>
      <c r="I27" s="77"/>
      <c r="J27" s="77"/>
      <c r="K27" s="77"/>
      <c r="L27" s="18"/>
      <c r="M27" s="51"/>
      <c r="N27" s="1"/>
      <c r="O27" s="35" t="s">
        <v>30</v>
      </c>
      <c r="R27" s="2"/>
      <c r="S27" s="4"/>
      <c r="AE27" s="33" t="s">
        <v>30</v>
      </c>
    </row>
    <row r="28" spans="1:31" ht="15.75" customHeight="1" x14ac:dyDescent="0.25">
      <c r="A28" s="53"/>
      <c r="B28" s="39"/>
      <c r="C28" s="40"/>
      <c r="D28" s="40"/>
      <c r="E28" s="40"/>
      <c r="F28" s="40"/>
      <c r="G28" s="13"/>
      <c r="H28" s="117" t="s">
        <v>37</v>
      </c>
      <c r="I28" s="117"/>
      <c r="J28" s="117"/>
      <c r="K28" s="117"/>
      <c r="L28" s="76" t="str">
        <f>IF(OR(L25="",SUM(L21:L23)=0),"",SUM(L21:L23,L25))</f>
        <v/>
      </c>
      <c r="M28" s="51" t="s">
        <v>19</v>
      </c>
      <c r="N28" s="1"/>
      <c r="O28" s="1"/>
      <c r="R28" s="2"/>
      <c r="S28" s="1"/>
      <c r="AE28" s="34"/>
    </row>
    <row r="29" spans="1:31" ht="15.75" customHeight="1" x14ac:dyDescent="0.25">
      <c r="A29" s="50"/>
      <c r="B29" s="1"/>
      <c r="C29" s="1"/>
      <c r="D29" s="1"/>
      <c r="E29" s="18"/>
      <c r="F29" s="18"/>
      <c r="G29" s="1"/>
      <c r="H29" s="25"/>
      <c r="I29" s="18"/>
      <c r="J29" s="18"/>
      <c r="K29" s="18"/>
      <c r="L29" s="18"/>
      <c r="M29" s="51"/>
      <c r="N29" s="1"/>
      <c r="P29" s="7"/>
      <c r="Q29" s="6"/>
      <c r="R29" s="1"/>
      <c r="S29" s="1"/>
      <c r="T29" s="1"/>
      <c r="U29" s="1"/>
    </row>
    <row r="30" spans="1:31" ht="15.75" customHeight="1" x14ac:dyDescent="0.25">
      <c r="A30" s="50"/>
      <c r="B30" s="1"/>
      <c r="C30" s="1"/>
      <c r="D30" s="1"/>
      <c r="E30" s="18"/>
      <c r="F30" s="18"/>
      <c r="G30" s="37"/>
      <c r="H30" s="131" t="s">
        <v>38</v>
      </c>
      <c r="I30" s="131"/>
      <c r="J30" s="131"/>
      <c r="K30" s="131"/>
      <c r="L30" s="69"/>
      <c r="M30" s="51" t="s">
        <v>1</v>
      </c>
      <c r="N30" s="1"/>
      <c r="P30" s="7"/>
      <c r="Q30" s="6"/>
      <c r="R30" s="1"/>
      <c r="S30" s="1"/>
      <c r="T30" s="1"/>
      <c r="U30" s="1"/>
    </row>
    <row r="31" spans="1:31" ht="15.75" customHeight="1" x14ac:dyDescent="0.25">
      <c r="A31" s="50"/>
      <c r="B31" s="1"/>
      <c r="C31" s="1"/>
      <c r="D31" s="1"/>
      <c r="E31" s="1"/>
      <c r="F31" s="1"/>
      <c r="G31" s="1"/>
      <c r="H31" s="127" t="str">
        <f>IF(L30&gt;3, "ERROR, Slope must be 3% or Less", "")</f>
        <v/>
      </c>
      <c r="I31" s="127"/>
      <c r="J31" s="127"/>
      <c r="K31" s="127"/>
      <c r="L31" s="127"/>
      <c r="M31" s="128"/>
      <c r="N31" s="1"/>
      <c r="P31" s="7"/>
      <c r="Q31" s="6"/>
      <c r="R31" s="1"/>
      <c r="S31" s="1"/>
      <c r="T31" s="1"/>
      <c r="U31" s="1"/>
    </row>
    <row r="32" spans="1:31" ht="15.75" customHeight="1" x14ac:dyDescent="0.25">
      <c r="A32" s="50"/>
      <c r="B32" s="78" t="s">
        <v>29</v>
      </c>
      <c r="C32" s="79"/>
      <c r="D32" s="79"/>
      <c r="E32" s="79"/>
      <c r="F32" s="79"/>
      <c r="G32" s="79"/>
      <c r="H32" s="80"/>
      <c r="I32" s="121" t="str">
        <f>IF(H32="No","Error, Sediment Control Required"," ")</f>
        <v xml:space="preserve"> </v>
      </c>
      <c r="J32" s="121"/>
      <c r="K32" s="121"/>
      <c r="L32" s="121"/>
      <c r="M32" s="122"/>
      <c r="N32" s="1"/>
      <c r="P32" s="7"/>
      <c r="Q32" s="6"/>
      <c r="R32" s="1"/>
      <c r="S32" s="1"/>
      <c r="T32" s="1"/>
      <c r="U32" s="1"/>
    </row>
    <row r="33" spans="1:21" ht="9" customHeight="1" x14ac:dyDescent="0.25">
      <c r="A33" s="50"/>
      <c r="B33" s="81"/>
      <c r="C33" s="79"/>
      <c r="D33" s="79"/>
      <c r="E33" s="79"/>
      <c r="F33" s="78"/>
      <c r="G33" s="78"/>
      <c r="H33" s="78"/>
      <c r="I33" s="31"/>
      <c r="J33" s="31"/>
      <c r="K33" s="4"/>
      <c r="L33" s="4"/>
      <c r="M33" s="51"/>
      <c r="N33" s="1"/>
      <c r="P33" s="7"/>
      <c r="Q33" s="6"/>
      <c r="R33" s="1"/>
      <c r="S33" s="1"/>
      <c r="T33" s="1"/>
      <c r="U33" s="1"/>
    </row>
    <row r="34" spans="1:21" ht="15.75" customHeight="1" x14ac:dyDescent="0.25">
      <c r="A34" s="50"/>
      <c r="B34" s="78" t="s">
        <v>32</v>
      </c>
      <c r="C34" s="79"/>
      <c r="D34" s="79"/>
      <c r="E34" s="82"/>
      <c r="F34" s="83"/>
      <c r="G34" s="83"/>
      <c r="H34" s="80"/>
      <c r="I34" s="121" t="str">
        <f>IF(H34="No","Error, Geotechnical Report Required"," ")</f>
        <v xml:space="preserve"> </v>
      </c>
      <c r="J34" s="121"/>
      <c r="K34" s="121"/>
      <c r="L34" s="121"/>
      <c r="M34" s="122"/>
      <c r="N34" s="28"/>
      <c r="O34" s="28"/>
      <c r="P34" s="28"/>
      <c r="Q34" s="28"/>
      <c r="R34" s="1"/>
      <c r="S34" s="1"/>
      <c r="T34" s="1"/>
      <c r="U34" s="1"/>
    </row>
    <row r="35" spans="1:21" ht="9" customHeight="1" x14ac:dyDescent="0.25">
      <c r="A35" s="50"/>
      <c r="B35" s="82"/>
      <c r="C35" s="82"/>
      <c r="D35" s="82"/>
      <c r="E35" s="18"/>
      <c r="F35" s="18"/>
      <c r="G35" s="37"/>
      <c r="H35" s="37"/>
      <c r="I35" s="37"/>
      <c r="J35" s="37"/>
      <c r="K35" s="37"/>
      <c r="L35" s="11"/>
      <c r="M35" s="51"/>
      <c r="N35" s="1"/>
      <c r="P35" s="7"/>
      <c r="Q35" s="6"/>
      <c r="R35" s="1"/>
      <c r="S35" s="1"/>
      <c r="T35" s="1"/>
      <c r="U35" s="1"/>
    </row>
    <row r="36" spans="1:21" ht="14.25" customHeight="1" x14ac:dyDescent="0.25">
      <c r="A36" s="50" t="s">
        <v>7</v>
      </c>
      <c r="B36" s="18"/>
      <c r="C36" s="18"/>
      <c r="D36" s="18"/>
      <c r="E36" s="18"/>
      <c r="F36" s="102"/>
      <c r="G36" s="102"/>
      <c r="H36" s="102"/>
      <c r="I36" s="102"/>
      <c r="J36" s="102"/>
      <c r="K36" s="102"/>
      <c r="L36" s="102"/>
      <c r="M36" s="103"/>
      <c r="N36" s="1"/>
      <c r="O36" s="1"/>
    </row>
    <row r="37" spans="1:21" ht="14.25" customHeight="1" x14ac:dyDescent="0.25">
      <c r="A37" s="143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"/>
      <c r="O37" s="1"/>
    </row>
    <row r="38" spans="1:21" ht="14.25" customHeight="1" x14ac:dyDescent="0.25">
      <c r="A38" s="14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1"/>
      <c r="O38" s="1"/>
    </row>
    <row r="39" spans="1:21" ht="9" customHeight="1" x14ac:dyDescent="0.2">
      <c r="A39" s="6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  <c r="N39" s="1"/>
      <c r="O39" s="1"/>
    </row>
    <row r="40" spans="1:21" ht="15.75" x14ac:dyDescent="0.25">
      <c r="A40" s="54" t="s">
        <v>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1"/>
      <c r="O40" s="1"/>
    </row>
    <row r="41" spans="1:21" ht="15.75" x14ac:dyDescent="0.2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1"/>
      <c r="O41" s="1"/>
    </row>
    <row r="42" spans="1:21" x14ac:dyDescent="0.2">
      <c r="A42" s="118" t="s">
        <v>39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</row>
    <row r="43" spans="1:21" hidden="1" x14ac:dyDescent="0.2"/>
    <row r="44" spans="1:21" hidden="1" x14ac:dyDescent="0.2"/>
    <row r="45" spans="1:21" hidden="1" x14ac:dyDescent="0.2"/>
  </sheetData>
  <sheetProtection password="9F7A" sheet="1" objects="1" scenarios="1" selectLockedCells="1"/>
  <mergeCells count="35">
    <mergeCell ref="P19:R20"/>
    <mergeCell ref="A19:M19"/>
    <mergeCell ref="K1:M1"/>
    <mergeCell ref="K2:M2"/>
    <mergeCell ref="B14:G14"/>
    <mergeCell ref="C15:F15"/>
    <mergeCell ref="H14:M14"/>
    <mergeCell ref="A11:M11"/>
    <mergeCell ref="A42:M42"/>
    <mergeCell ref="I34:M34"/>
    <mergeCell ref="I32:M32"/>
    <mergeCell ref="G16:J16"/>
    <mergeCell ref="A17:M17"/>
    <mergeCell ref="H31:M31"/>
    <mergeCell ref="B15:B16"/>
    <mergeCell ref="H30:K30"/>
    <mergeCell ref="H21:J23"/>
    <mergeCell ref="B27:F27"/>
    <mergeCell ref="C16:F16"/>
    <mergeCell ref="H25:J25"/>
    <mergeCell ref="A37:M37"/>
    <mergeCell ref="A38:M38"/>
    <mergeCell ref="B40:M40"/>
    <mergeCell ref="A1:F2"/>
    <mergeCell ref="G1:H1"/>
    <mergeCell ref="I1:J2"/>
    <mergeCell ref="G2:H2"/>
    <mergeCell ref="C3:F3"/>
    <mergeCell ref="B41:M41"/>
    <mergeCell ref="L3:M3"/>
    <mergeCell ref="C4:F4"/>
    <mergeCell ref="L4:M4"/>
    <mergeCell ref="A5:M5"/>
    <mergeCell ref="F36:M36"/>
    <mergeCell ref="H28:K28"/>
  </mergeCells>
  <conditionalFormatting sqref="P19:R20">
    <cfRule type="expression" dxfId="5" priority="26" stopIfTrue="1">
      <formula>$I$21&lt;#REF!</formula>
    </cfRule>
  </conditionalFormatting>
  <conditionalFormatting sqref="A17:M17">
    <cfRule type="expression" dxfId="4" priority="5" stopIfTrue="1">
      <formula>$K$15&gt;$K$16</formula>
    </cfRule>
  </conditionalFormatting>
  <conditionalFormatting sqref="H31:M31">
    <cfRule type="expression" dxfId="3" priority="4" stopIfTrue="1">
      <formula>$L$30&gt;3</formula>
    </cfRule>
  </conditionalFormatting>
  <conditionalFormatting sqref="I32:L32">
    <cfRule type="expression" dxfId="2" priority="3" stopIfTrue="1">
      <formula>$H$32="No"</formula>
    </cfRule>
  </conditionalFormatting>
  <conditionalFormatting sqref="I34:L34">
    <cfRule type="expression" dxfId="1" priority="2" stopIfTrue="1">
      <formula>$H$34="No"</formula>
    </cfRule>
  </conditionalFormatting>
  <conditionalFormatting sqref="H14:M14">
    <cfRule type="expression" dxfId="0" priority="1" stopIfTrue="1">
      <formula>$K$13&gt;12</formula>
    </cfRule>
  </conditionalFormatting>
  <dataValidations count="1">
    <dataValidation type="list" allowBlank="1" showInputMessage="1" showErrorMessage="1" sqref="H34 H32">
      <formula1>$O$26:$O$27</formula1>
    </dataValidation>
  </dataValidations>
  <pageMargins left="0.75" right="0.51" top="0.55000000000000004" bottom="0.39" header="0.42" footer="0.28000000000000003"/>
  <pageSetup scale="94" orientation="portrait" r:id="rId1"/>
  <headerFooter alignWithMargins="0">
    <oddFooter xml:space="preserve">&amp;L  Riverside County Best Management Practice Design Handbook
       JUNE 2010&amp;R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5"/>
  <sheetViews>
    <sheetView workbookViewId="0">
      <selection activeCell="L17" sqref="L17"/>
    </sheetView>
  </sheetViews>
  <sheetFormatPr defaultRowHeight="12.75" x14ac:dyDescent="0.2"/>
  <cols>
    <col min="2" max="2" width="0" hidden="1" customWidth="1"/>
    <col min="3" max="3" width="12.140625" hidden="1" customWidth="1"/>
    <col min="4" max="6" width="0" hidden="1" customWidth="1"/>
  </cols>
  <sheetData>
    <row r="2" spans="2:6" x14ac:dyDescent="0.2">
      <c r="D2" s="9">
        <v>1</v>
      </c>
      <c r="E2" s="9">
        <v>5</v>
      </c>
      <c r="F2" s="9">
        <v>10</v>
      </c>
    </row>
    <row r="3" spans="2:6" x14ac:dyDescent="0.2">
      <c r="B3" s="10" t="s">
        <v>9</v>
      </c>
      <c r="D3">
        <v>1325</v>
      </c>
      <c r="E3">
        <v>6625</v>
      </c>
      <c r="F3">
        <v>13250</v>
      </c>
    </row>
    <row r="4" spans="2:6" x14ac:dyDescent="0.2">
      <c r="B4" s="10" t="s">
        <v>10</v>
      </c>
      <c r="D4">
        <v>1325</v>
      </c>
      <c r="E4">
        <v>6625</v>
      </c>
      <c r="F4">
        <v>13250</v>
      </c>
    </row>
    <row r="5" spans="2:6" ht="15.75" x14ac:dyDescent="0.25">
      <c r="B5" s="10" t="s">
        <v>8</v>
      </c>
      <c r="D5">
        <v>13250</v>
      </c>
      <c r="E5">
        <v>66248</v>
      </c>
      <c r="F5" s="11">
        <v>132495</v>
      </c>
    </row>
    <row r="8" spans="2:6" x14ac:dyDescent="0.2">
      <c r="B8" s="10" t="s">
        <v>11</v>
      </c>
    </row>
    <row r="9" spans="2:6" x14ac:dyDescent="0.2">
      <c r="B9" s="10" t="s">
        <v>12</v>
      </c>
    </row>
    <row r="10" spans="2:6" x14ac:dyDescent="0.2">
      <c r="B10" s="10" t="s">
        <v>13</v>
      </c>
    </row>
    <row r="11" spans="2:6" x14ac:dyDescent="0.2">
      <c r="B11" s="10" t="s">
        <v>14</v>
      </c>
    </row>
    <row r="15" spans="2:6" x14ac:dyDescent="0.2">
      <c r="F15" s="12"/>
    </row>
  </sheetData>
  <sheetProtection password="C4C6" sheet="1" objects="1" scenarios="1"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Infiltration</vt:lpstr>
      <vt:lpstr>Sheet3</vt:lpstr>
      <vt:lpstr>Infiltration!Print_Area</vt:lpstr>
    </vt:vector>
  </TitlesOfParts>
  <Company>Riverside County Flood Control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Porous Pavement Worksheets (2)</dc:title>
  <dc:subject>Riverside County BMP Handbook -  BMP Worksheet</dc:subject>
  <dc:creator>RCFC &amp; WCD; CSW</dc:creator>
  <cp:keywords>Infiltration, Filtration, Porous Pavement, BMP</cp:keywords>
  <cp:lastModifiedBy>Padres, Claudio</cp:lastModifiedBy>
  <cp:lastPrinted>2011-09-28T18:15:45Z</cp:lastPrinted>
  <dcterms:created xsi:type="dcterms:W3CDTF">2008-08-07T18:49:21Z</dcterms:created>
  <dcterms:modified xsi:type="dcterms:W3CDTF">2011-09-28T18:15:53Z</dcterms:modified>
  <cp:contentStatus>Final</cp:contentStatus>
</cp:coreProperties>
</file>